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showInkAnnotation="0"/>
  <mc:AlternateContent xmlns:mc="http://schemas.openxmlformats.org/markup-compatibility/2006">
    <mc:Choice Requires="x15">
      <x15ac:absPath xmlns:x15ac="http://schemas.microsoft.com/office/spreadsheetml/2010/11/ac" url="https://insideidot.portal.illinois.gov/sites/businessservices/idotforms/Forms Development Library/"/>
    </mc:Choice>
  </mc:AlternateContent>
  <bookViews>
    <workbookView xWindow="0" yWindow="0" windowWidth="19140" windowHeight="7950" tabRatio="599"/>
  </bookViews>
  <sheets>
    <sheet name="Instructions" sheetId="12" r:id="rId1"/>
    <sheet name="Sheet 1 (do not copy)" sheetId="10" r:id="rId2"/>
    <sheet name="Sheet 2 (for copies)" sheetId="13" r:id="rId3"/>
  </sheets>
  <definedNames>
    <definedName name="_xlnm.Print_Area" localSheetId="0">Instructions!$A$1:$C$26</definedName>
    <definedName name="_xlnm.Print_Area" localSheetId="1">'Sheet 1 (do not copy)'!$A$1:$K$251</definedName>
    <definedName name="_xlnm.Print_Area" localSheetId="2">'Sheet 2 (for copies)'!$A$1:$K$251</definedName>
  </definedNames>
  <calcPr calcId="171027" fullPrecision="0"/>
</workbook>
</file>

<file path=xl/calcChain.xml><?xml version="1.0" encoding="utf-8"?>
<calcChain xmlns="http://schemas.openxmlformats.org/spreadsheetml/2006/main">
  <c r="J17" i="13" l="1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15" i="10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15" i="13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J16" i="10" l="1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C8" i="13" l="1"/>
  <c r="C200" i="10" l="1"/>
  <c r="C199" i="10"/>
  <c r="C198" i="10"/>
  <c r="C135" i="10"/>
  <c r="C134" i="10"/>
  <c r="C133" i="10"/>
  <c r="C70" i="10"/>
  <c r="C69" i="10"/>
  <c r="C68" i="10"/>
  <c r="I10" i="13" l="1"/>
  <c r="I133" i="13" s="1"/>
  <c r="I9" i="13"/>
  <c r="I132" i="13" s="1"/>
  <c r="I8" i="13"/>
  <c r="I131" i="13" s="1"/>
  <c r="I7" i="13"/>
  <c r="I130" i="13" s="1"/>
  <c r="I6" i="13"/>
  <c r="I64" i="13" s="1"/>
  <c r="C11" i="13"/>
  <c r="C199" i="13" s="1"/>
  <c r="C10" i="13"/>
  <c r="C68" i="13" s="1"/>
  <c r="C9" i="13"/>
  <c r="C67" i="13"/>
  <c r="C7" i="13"/>
  <c r="C65" i="13" s="1"/>
  <c r="C6" i="13"/>
  <c r="C194" i="13" s="1"/>
  <c r="B246" i="13"/>
  <c r="B240" i="13"/>
  <c r="B228" i="13"/>
  <c r="A228" i="13"/>
  <c r="B222" i="13"/>
  <c r="A222" i="13"/>
  <c r="B216" i="13"/>
  <c r="A216" i="13"/>
  <c r="B210" i="13"/>
  <c r="A210" i="13"/>
  <c r="B204" i="13"/>
  <c r="A204" i="13"/>
  <c r="C200" i="13"/>
  <c r="I199" i="13"/>
  <c r="B181" i="13"/>
  <c r="A181" i="13"/>
  <c r="B175" i="13"/>
  <c r="A175" i="13"/>
  <c r="B169" i="13"/>
  <c r="A169" i="13"/>
  <c r="B163" i="13"/>
  <c r="A163" i="13"/>
  <c r="B157" i="13"/>
  <c r="A157" i="13"/>
  <c r="B151" i="13"/>
  <c r="A151" i="13"/>
  <c r="B145" i="13"/>
  <c r="A145" i="13"/>
  <c r="B139" i="13"/>
  <c r="A139" i="13"/>
  <c r="C135" i="13"/>
  <c r="I134" i="13"/>
  <c r="B116" i="13"/>
  <c r="A116" i="13"/>
  <c r="B110" i="13"/>
  <c r="A110" i="13"/>
  <c r="B104" i="13"/>
  <c r="A104" i="13"/>
  <c r="B98" i="13"/>
  <c r="A98" i="13"/>
  <c r="B92" i="13"/>
  <c r="A92" i="13"/>
  <c r="B86" i="13"/>
  <c r="A86" i="13"/>
  <c r="B80" i="13"/>
  <c r="A80" i="13"/>
  <c r="B74" i="13"/>
  <c r="A74" i="13"/>
  <c r="C70" i="13"/>
  <c r="I69" i="13"/>
  <c r="J39" i="13"/>
  <c r="I36" i="13" l="1"/>
  <c r="J36" i="13"/>
  <c r="C133" i="13"/>
  <c r="I67" i="13"/>
  <c r="I65" i="13"/>
  <c r="C132" i="13"/>
  <c r="I198" i="13"/>
  <c r="I68" i="13"/>
  <c r="I197" i="13"/>
  <c r="I196" i="13"/>
  <c r="I66" i="13"/>
  <c r="I195" i="13"/>
  <c r="I194" i="13"/>
  <c r="I129" i="13"/>
  <c r="C69" i="13"/>
  <c r="C134" i="13"/>
  <c r="C198" i="13"/>
  <c r="C197" i="13"/>
  <c r="C130" i="13"/>
  <c r="C195" i="13"/>
  <c r="C64" i="13"/>
  <c r="C129" i="13"/>
  <c r="I199" i="10"/>
  <c r="I198" i="10"/>
  <c r="I197" i="10"/>
  <c r="I196" i="10"/>
  <c r="I195" i="10"/>
  <c r="I194" i="10"/>
  <c r="C197" i="10"/>
  <c r="C132" i="10"/>
  <c r="I134" i="10"/>
  <c r="I133" i="10"/>
  <c r="I132" i="10"/>
  <c r="I131" i="10"/>
  <c r="I130" i="10"/>
  <c r="I129" i="10"/>
  <c r="I69" i="10"/>
  <c r="I68" i="10"/>
  <c r="I67" i="10"/>
  <c r="I66" i="10"/>
  <c r="I65" i="10"/>
  <c r="C195" i="10"/>
  <c r="C194" i="10"/>
  <c r="C130" i="10"/>
  <c r="C129" i="10"/>
  <c r="I64" i="10"/>
  <c r="C67" i="10"/>
  <c r="C65" i="10"/>
  <c r="C64" i="10"/>
  <c r="J41" i="10"/>
  <c r="C41" i="10" s="1"/>
  <c r="B228" i="10"/>
  <c r="A228" i="10"/>
  <c r="B222" i="10"/>
  <c r="A222" i="10"/>
  <c r="B216" i="10"/>
  <c r="A216" i="10"/>
  <c r="B210" i="10"/>
  <c r="A210" i="10"/>
  <c r="J39" i="10"/>
  <c r="B204" i="10"/>
  <c r="B181" i="10"/>
  <c r="B175" i="10"/>
  <c r="B169" i="10"/>
  <c r="B163" i="10"/>
  <c r="B157" i="10"/>
  <c r="B151" i="10"/>
  <c r="B145" i="10"/>
  <c r="B139" i="10"/>
  <c r="B116" i="10"/>
  <c r="B110" i="10"/>
  <c r="A110" i="10"/>
  <c r="B104" i="10"/>
  <c r="A104" i="10"/>
  <c r="B98" i="10"/>
  <c r="A98" i="10"/>
  <c r="B92" i="10"/>
  <c r="B86" i="10"/>
  <c r="B80" i="10"/>
  <c r="B246" i="10"/>
  <c r="B240" i="10"/>
  <c r="B74" i="10"/>
  <c r="A74" i="10"/>
  <c r="A204" i="10"/>
  <c r="A181" i="10"/>
  <c r="A175" i="10"/>
  <c r="A169" i="10"/>
  <c r="A163" i="10"/>
  <c r="A157" i="10"/>
  <c r="A151" i="10"/>
  <c r="A145" i="10"/>
  <c r="A139" i="10"/>
  <c r="A116" i="10"/>
  <c r="A92" i="10"/>
  <c r="A86" i="10"/>
  <c r="A80" i="10"/>
  <c r="J37" i="13" l="1"/>
  <c r="I57" i="10"/>
  <c r="I57" i="13" s="1"/>
  <c r="C55" i="10"/>
  <c r="C55" i="13" s="1"/>
  <c r="C53" i="10"/>
  <c r="C53" i="13" s="1"/>
  <c r="C57" i="10"/>
  <c r="C57" i="13" s="1"/>
  <c r="C51" i="10"/>
  <c r="C51" i="13" s="1"/>
  <c r="C38" i="10"/>
  <c r="A39" i="10" s="1"/>
  <c r="I36" i="10"/>
  <c r="J36" i="10"/>
  <c r="J37" i="10" l="1"/>
</calcChain>
</file>

<file path=xl/sharedStrings.xml><?xml version="1.0" encoding="utf-8"?>
<sst xmlns="http://schemas.openxmlformats.org/spreadsheetml/2006/main" count="370" uniqueCount="79">
  <si>
    <t>Contract Changes</t>
  </si>
  <si>
    <t>Authorization No.</t>
  </si>
  <si>
    <t>Date</t>
  </si>
  <si>
    <t>Contractor</t>
  </si>
  <si>
    <t>Address</t>
  </si>
  <si>
    <t>*</t>
  </si>
  <si>
    <t>Item Description</t>
  </si>
  <si>
    <t>Unit</t>
  </si>
  <si>
    <t>Quantity</t>
  </si>
  <si>
    <t>A/D</t>
  </si>
  <si>
    <t>Unit Price</t>
  </si>
  <si>
    <t>Addition</t>
  </si>
  <si>
    <t>Deduction</t>
  </si>
  <si>
    <t>Item No.</t>
  </si>
  <si>
    <t>Authorization of</t>
  </si>
  <si>
    <t xml:space="preserve"> </t>
  </si>
  <si>
    <t>Airport Name:</t>
  </si>
  <si>
    <t>Fed Project:</t>
  </si>
  <si>
    <t>IL Project No:</t>
  </si>
  <si>
    <t>Contract No:</t>
  </si>
  <si>
    <t>County:</t>
  </si>
  <si>
    <t>Page</t>
  </si>
  <si>
    <t>of</t>
  </si>
  <si>
    <t>Proj. Description</t>
  </si>
  <si>
    <t>FASC ID:</t>
  </si>
  <si>
    <t>SUMMARY OF PROPOSED CHANGES</t>
  </si>
  <si>
    <t>ITEM DESCRIPTION/COMMENTS</t>
  </si>
  <si>
    <t>Page Subtotals</t>
  </si>
  <si>
    <t>Net Change</t>
  </si>
  <si>
    <t>FASC-ID Subtotal</t>
  </si>
  <si>
    <t>Original Contract:</t>
  </si>
  <si>
    <t>Previous Changes:</t>
  </si>
  <si>
    <t>Current Request:</t>
  </si>
  <si>
    <t>IDA Approval Date:</t>
  </si>
  <si>
    <t>A/D Valid Entries</t>
  </si>
  <si>
    <t>A</t>
  </si>
  <si>
    <t>D</t>
  </si>
  <si>
    <t>The first addition of an item not in the original contract under the fund type is indicated by an asterisk (*).</t>
  </si>
  <si>
    <t>The following change from the plans in constructing the above airport improvement is authorized and directed.</t>
  </si>
  <si>
    <t>Authorization Totals</t>
  </si>
  <si>
    <t>Title</t>
  </si>
  <si>
    <t xml:space="preserve">         Signature</t>
  </si>
  <si>
    <t>Typed Name</t>
  </si>
  <si>
    <t>Consultant</t>
  </si>
  <si>
    <t>Construction &amp; Materials Section Chief</t>
  </si>
  <si>
    <t>Airport Engineering Bureau Chief</t>
  </si>
  <si>
    <t>Michael F. Wilhelm, P.E.</t>
  </si>
  <si>
    <t xml:space="preserve">Final?: </t>
  </si>
  <si>
    <t>For circumstances not reasonably forseeable at the time of the contract's signature</t>
  </si>
  <si>
    <t>Germane to the contract as signed</t>
  </si>
  <si>
    <t>In the best interest of state or local government and is authorized by law</t>
  </si>
  <si>
    <t xml:space="preserve">Note to Preparer:  </t>
  </si>
  <si>
    <t xml:space="preserve"> If additional space is needed, please use a separate sheet.</t>
  </si>
  <si>
    <t xml:space="preserve">For multiple FASC ID's a separate Authorization sheet is required.  </t>
  </si>
  <si>
    <t xml:space="preserve">Each Authorization sheet must contain all required signatures.   </t>
  </si>
  <si>
    <t>Signature Requirements</t>
  </si>
  <si>
    <t>IDOT/Aero</t>
  </si>
  <si>
    <t>Director, Division of Aeronautics</t>
  </si>
  <si>
    <t>IDOT</t>
  </si>
  <si>
    <t>Director, Finance and Administration</t>
  </si>
  <si>
    <t>Chief Counsel</t>
  </si>
  <si>
    <r>
      <rPr>
        <b/>
        <u/>
        <sz val="10"/>
        <rFont val="Arial"/>
        <family val="2"/>
      </rPr>
      <t>Credits</t>
    </r>
    <r>
      <rPr>
        <sz val="10"/>
        <rFont val="Arial"/>
        <family val="2"/>
      </rPr>
      <t xml:space="preserve"> are indicated as new pay items (*), with an added quantity (A/D=A), and a </t>
    </r>
    <r>
      <rPr>
        <b/>
        <u/>
        <sz val="10"/>
        <rFont val="Arial"/>
        <family val="2"/>
      </rPr>
      <t>negative unit price</t>
    </r>
    <r>
      <rPr>
        <sz val="10"/>
        <rFont val="Arial"/>
        <family val="2"/>
      </rPr>
      <t>.</t>
    </r>
  </si>
  <si>
    <t>Approved:</t>
  </si>
  <si>
    <t>AER 51.xls INSTRUCTIONS</t>
  </si>
  <si>
    <t>The RE is responsible to make sure the correct signatures are indicated as being needed.</t>
  </si>
  <si>
    <t>The change order is NOT approved until all the required signatures are obtained and the Division confirms approval with the RE.</t>
  </si>
  <si>
    <t>For IDOT Use only:</t>
  </si>
  <si>
    <t>PPB Approval?</t>
  </si>
  <si>
    <t>The contract changes herein detailed are needed due to the following reason:</t>
  </si>
  <si>
    <t>Determination of Germaneness</t>
  </si>
  <si>
    <t>***Determination of Germaneness: Select one reason from drop down list***</t>
  </si>
  <si>
    <t>For Changes over 250,000 add these signatures: IDOT/F&amp;A, IDOT/Chief Counsel.</t>
  </si>
  <si>
    <t>◦</t>
  </si>
  <si>
    <t>For all changes:  RE, contractor, IDOT/Aero Section and Bureau Chiefs.</t>
  </si>
  <si>
    <t>For Changes greater than or equal to 20,000 and less than 250,000 add these signatures: IDOT/Aero Director, IDOT/Secretary (or delegate).</t>
  </si>
  <si>
    <t>The spreadsheet is setup so "N/A" is displayed if a signature is not needed.</t>
  </si>
  <si>
    <t>The RE is responsible for all numbers and calculations - including embedded worksheet calculations</t>
  </si>
  <si>
    <t>Alan D. Mlacnik, P.E.</t>
  </si>
  <si>
    <t>Quantities should always be positive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</si>
</sst>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14"/>
      <name val="Arial"/>
      <family val="2"/>
    </font>
    <font>
      <sz val="8"/>
      <color rgb="FF000000"/>
      <name val="Tahoma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0">
    <xf numFmtId="0" fontId="0" fillId="0" borderId="0" xfId="0"/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39" fontId="0" fillId="0" borderId="1" xfId="0" applyNumberFormat="1" applyBorder="1" applyProtection="1">
      <protection locked="0"/>
    </xf>
    <xf numFmtId="39" fontId="0" fillId="0" borderId="3" xfId="0" applyNumberFormat="1" applyBorder="1" applyProtection="1">
      <protection locked="0"/>
    </xf>
    <xf numFmtId="39" fontId="0" fillId="0" borderId="2" xfId="0" applyNumberFormat="1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/>
    <xf numFmtId="0" fontId="0" fillId="0" borderId="0" xfId="0" applyProtection="1"/>
    <xf numFmtId="0" fontId="0" fillId="0" borderId="0" xfId="0" applyBorder="1" applyAlignment="1" applyProtection="1"/>
    <xf numFmtId="0" fontId="0" fillId="0" borderId="0" xfId="0" applyAlignment="1" applyProtection="1">
      <alignment horizontal="left"/>
    </xf>
    <xf numFmtId="0" fontId="3" fillId="0" borderId="0" xfId="0" applyFont="1" applyAlignment="1" applyProtection="1"/>
    <xf numFmtId="0" fontId="2" fillId="0" borderId="5" xfId="0" applyFont="1" applyBorder="1" applyAlignment="1" applyProtection="1">
      <alignment horizontal="center"/>
    </xf>
    <xf numFmtId="39" fontId="0" fillId="0" borderId="3" xfId="0" applyNumberFormat="1" applyBorder="1" applyProtection="1"/>
    <xf numFmtId="44" fontId="0" fillId="0" borderId="6" xfId="1" applyFont="1" applyBorder="1" applyProtection="1"/>
    <xf numFmtId="0" fontId="2" fillId="0" borderId="7" xfId="0" applyFont="1" applyBorder="1" applyProtection="1"/>
    <xf numFmtId="0" fontId="0" fillId="0" borderId="8" xfId="0" applyBorder="1" applyProtection="1"/>
    <xf numFmtId="0" fontId="0" fillId="0" borderId="0" xfId="0" applyAlignment="1" applyProtection="1">
      <alignment horizontal="left" indent="2"/>
    </xf>
    <xf numFmtId="0" fontId="0" fillId="0" borderId="0" xfId="0" applyFill="1" applyBorder="1" applyAlignment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top" indent="8"/>
    </xf>
    <xf numFmtId="0" fontId="0" fillId="0" borderId="0" xfId="0" applyBorder="1" applyAlignment="1" applyProtection="1">
      <alignment horizontal="right" vertical="top"/>
    </xf>
    <xf numFmtId="0" fontId="2" fillId="0" borderId="0" xfId="0" applyFont="1" applyAlignment="1" applyProtection="1"/>
    <xf numFmtId="0" fontId="3" fillId="0" borderId="0" xfId="0" applyNumberFormat="1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center" vertical="top"/>
    </xf>
    <xf numFmtId="0" fontId="0" fillId="0" borderId="0" xfId="0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top"/>
    </xf>
    <xf numFmtId="0" fontId="0" fillId="0" borderId="0" xfId="0" applyBorder="1" applyAlignment="1" applyProtection="1">
      <alignment horizontal="left" vertical="top" wrapText="1"/>
    </xf>
    <xf numFmtId="44" fontId="0" fillId="0" borderId="5" xfId="0" applyNumberFormat="1" applyBorder="1" applyAlignment="1" applyProtection="1">
      <protection locked="0"/>
    </xf>
    <xf numFmtId="0" fontId="0" fillId="0" borderId="6" xfId="0" applyBorder="1" applyAlignment="1" applyProtection="1">
      <alignment horizontal="left"/>
    </xf>
    <xf numFmtId="44" fontId="0" fillId="0" borderId="14" xfId="1" applyFont="1" applyBorder="1" applyAlignment="1" applyProtection="1">
      <alignment horizontal="left"/>
    </xf>
    <xf numFmtId="44" fontId="0" fillId="0" borderId="15" xfId="1" applyFont="1" applyBorder="1" applyAlignment="1" applyProtection="1">
      <alignment horizontal="left"/>
    </xf>
    <xf numFmtId="0" fontId="0" fillId="0" borderId="16" xfId="0" applyBorder="1" applyAlignment="1" applyProtection="1">
      <alignment horizontal="right"/>
    </xf>
    <xf numFmtId="0" fontId="0" fillId="0" borderId="3" xfId="0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 vertical="top"/>
    </xf>
    <xf numFmtId="44" fontId="0" fillId="0" borderId="14" xfId="0" applyNumberFormat="1" applyBorder="1" applyAlignment="1" applyProtection="1">
      <alignment horizontal="left"/>
    </xf>
    <xf numFmtId="44" fontId="0" fillId="0" borderId="14" xfId="0" applyNumberFormat="1" applyBorder="1" applyAlignment="1" applyProtection="1">
      <alignment horizontal="left"/>
      <protection locked="0"/>
    </xf>
    <xf numFmtId="44" fontId="0" fillId="0" borderId="11" xfId="1" applyFont="1" applyBorder="1" applyAlignment="1" applyProtection="1"/>
    <xf numFmtId="0" fontId="6" fillId="0" borderId="0" xfId="0" applyFont="1" applyFill="1" applyBorder="1" applyAlignment="1" applyProtection="1"/>
    <xf numFmtId="0" fontId="3" fillId="0" borderId="18" xfId="0" applyFont="1" applyBorder="1" applyAlignment="1" applyProtection="1">
      <alignment horizontal="center" vertical="top"/>
    </xf>
    <xf numFmtId="0" fontId="3" fillId="0" borderId="19" xfId="0" applyFont="1" applyBorder="1" applyAlignment="1" applyProtection="1">
      <alignment horizontal="center"/>
    </xf>
    <xf numFmtId="0" fontId="6" fillId="0" borderId="4" xfId="0" applyFont="1" applyFill="1" applyBorder="1" applyAlignment="1" applyProtection="1"/>
    <xf numFmtId="0" fontId="3" fillId="0" borderId="10" xfId="0" applyFont="1" applyBorder="1" applyAlignment="1" applyProtection="1">
      <alignment horizontal="left"/>
    </xf>
    <xf numFmtId="14" fontId="0" fillId="0" borderId="14" xfId="0" applyNumberForma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  <protection locked="0"/>
    </xf>
    <xf numFmtId="14" fontId="0" fillId="0" borderId="14" xfId="0" applyNumberFormat="1" applyBorder="1" applyAlignment="1" applyProtection="1">
      <alignment horizontal="left"/>
      <protection locked="0"/>
    </xf>
    <xf numFmtId="44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</xf>
    <xf numFmtId="14" fontId="0" fillId="0" borderId="0" xfId="0" applyNumberFormat="1" applyAlignment="1" applyProtection="1"/>
    <xf numFmtId="0" fontId="7" fillId="0" borderId="0" xfId="0" applyFont="1" applyAlignment="1" applyProtection="1">
      <alignment horizontal="left" indent="6"/>
    </xf>
    <xf numFmtId="0" fontId="0" fillId="0" borderId="0" xfId="0" applyAlignment="1" applyProtection="1">
      <alignment horizontal="left" indent="3"/>
    </xf>
    <xf numFmtId="0" fontId="0" fillId="0" borderId="0" xfId="0" applyBorder="1" applyAlignment="1" applyProtection="1">
      <alignment horizontal="left" indent="3"/>
    </xf>
    <xf numFmtId="0" fontId="0" fillId="0" borderId="0" xfId="0" applyNumberFormat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0" xfId="0" applyAlignment="1" applyProtection="1">
      <alignment horizontal="left" indent="7"/>
    </xf>
    <xf numFmtId="0" fontId="0" fillId="0" borderId="10" xfId="0" applyFill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/>
    </xf>
    <xf numFmtId="44" fontId="0" fillId="0" borderId="5" xfId="0" applyNumberFormat="1" applyBorder="1" applyAlignment="1" applyProtection="1"/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" fillId="0" borderId="20" xfId="0" applyFont="1" applyFill="1" applyBorder="1" applyAlignment="1" applyProtection="1"/>
    <xf numFmtId="0" fontId="8" fillId="0" borderId="20" xfId="0" applyFont="1" applyBorder="1" applyAlignment="1" applyProtection="1">
      <alignment horizontal="left"/>
    </xf>
    <xf numFmtId="0" fontId="8" fillId="0" borderId="20" xfId="0" applyFont="1" applyBorder="1" applyAlignment="1" applyProtection="1"/>
    <xf numFmtId="0" fontId="0" fillId="0" borderId="20" xfId="0" applyBorder="1" applyAlignment="1" applyProtection="1"/>
    <xf numFmtId="0" fontId="11" fillId="0" borderId="20" xfId="0" applyFont="1" applyFill="1" applyBorder="1" applyAlignment="1" applyProtection="1"/>
    <xf numFmtId="0" fontId="11" fillId="0" borderId="20" xfId="0" applyFont="1" applyBorder="1" applyAlignment="1" applyProtection="1">
      <alignment horizontal="left"/>
    </xf>
    <xf numFmtId="0" fontId="11" fillId="0" borderId="20" xfId="0" applyFont="1" applyBorder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5" fillId="0" borderId="0" xfId="0" applyFont="1" applyAlignment="1" applyProtection="1">
      <alignment horizontal="right"/>
    </xf>
    <xf numFmtId="0" fontId="1" fillId="0" borderId="0" xfId="0" applyFont="1" applyBorder="1" applyAlignment="1" applyProtection="1"/>
    <xf numFmtId="0" fontId="0" fillId="0" borderId="0" xfId="0" applyAlignment="1" applyProtection="1"/>
    <xf numFmtId="0" fontId="0" fillId="0" borderId="33" xfId="0" applyBorder="1" applyAlignment="1" applyProtection="1">
      <alignment horizontal="left" vertical="top" wrapText="1"/>
    </xf>
    <xf numFmtId="0" fontId="0" fillId="0" borderId="34" xfId="0" applyBorder="1" applyAlignment="1" applyProtection="1">
      <alignment horizontal="left" vertical="top"/>
    </xf>
    <xf numFmtId="0" fontId="1" fillId="0" borderId="35" xfId="0" applyFont="1" applyBorder="1" applyAlignment="1" applyProtection="1">
      <alignment horizontal="left" vertical="top"/>
    </xf>
    <xf numFmtId="0" fontId="1" fillId="0" borderId="36" xfId="0" applyFont="1" applyBorder="1" applyAlignment="1" applyProtection="1">
      <alignment horizontal="left" vertical="top"/>
    </xf>
    <xf numFmtId="0" fontId="1" fillId="0" borderId="37" xfId="0" applyFont="1" applyBorder="1" applyAlignment="1" applyProtection="1">
      <alignment horizontal="left" vertical="top"/>
    </xf>
    <xf numFmtId="0" fontId="0" fillId="0" borderId="39" xfId="0" applyBorder="1" applyAlignment="1" applyProtection="1">
      <alignment horizontal="left" vertical="top" wrapText="1"/>
    </xf>
    <xf numFmtId="0" fontId="1" fillId="0" borderId="40" xfId="0" applyFont="1" applyBorder="1" applyAlignment="1" applyProtection="1">
      <alignment horizontal="left" vertical="top" wrapText="1"/>
    </xf>
    <xf numFmtId="0" fontId="1" fillId="0" borderId="38" xfId="0" applyFont="1" applyBorder="1" applyAlignment="1" applyProtection="1">
      <alignment horizontal="left" vertical="top" wrapText="1"/>
    </xf>
    <xf numFmtId="0" fontId="1" fillId="0" borderId="42" xfId="0" applyFont="1" applyBorder="1" applyAlignment="1" applyProtection="1">
      <alignment horizontal="left" vertical="top" wrapText="1"/>
    </xf>
    <xf numFmtId="0" fontId="0" fillId="0" borderId="43" xfId="0" applyBorder="1" applyAlignment="1" applyProtection="1">
      <alignment horizontal="left" vertical="top" wrapText="1"/>
    </xf>
    <xf numFmtId="0" fontId="0" fillId="0" borderId="41" xfId="0" applyBorder="1" applyAlignment="1" applyProtection="1">
      <alignment horizontal="left" vertical="top" wrapText="1"/>
    </xf>
    <xf numFmtId="0" fontId="1" fillId="0" borderId="0" xfId="0" applyFont="1"/>
    <xf numFmtId="0" fontId="12" fillId="0" borderId="20" xfId="0" applyFont="1" applyBorder="1" applyAlignment="1" applyProtection="1">
      <alignment horizontal="left" indent="3"/>
    </xf>
    <xf numFmtId="0" fontId="1" fillId="0" borderId="0" xfId="0" applyFo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/>
    <xf numFmtId="0" fontId="0" fillId="0" borderId="0" xfId="0" applyBorder="1" applyAlignment="1" applyProtection="1">
      <alignment horizontal="left"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/>
    </xf>
    <xf numFmtId="0" fontId="0" fillId="0" borderId="3" xfId="0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0" fillId="0" borderId="10" xfId="0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left"/>
    </xf>
    <xf numFmtId="0" fontId="11" fillId="0" borderId="15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 indent="5"/>
    </xf>
    <xf numFmtId="44" fontId="0" fillId="0" borderId="0" xfId="1" applyFont="1" applyBorder="1" applyAlignment="1" applyProtection="1"/>
    <xf numFmtId="0" fontId="2" fillId="0" borderId="11" xfId="0" applyFont="1" applyBorder="1" applyProtection="1"/>
    <xf numFmtId="0" fontId="0" fillId="0" borderId="0" xfId="0" applyBorder="1" applyProtection="1"/>
    <xf numFmtId="0" fontId="0" fillId="0" borderId="8" xfId="0" applyNumberFormat="1" applyBorder="1" applyAlignment="1" applyProtection="1">
      <alignment horizontal="left"/>
    </xf>
    <xf numFmtId="0" fontId="0" fillId="0" borderId="8" xfId="0" applyBorder="1" applyAlignment="1" applyProtection="1">
      <alignment horizontal="center"/>
    </xf>
    <xf numFmtId="44" fontId="0" fillId="0" borderId="8" xfId="0" applyNumberForma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44" fontId="0" fillId="0" borderId="8" xfId="0" applyNumberFormat="1" applyBorder="1" applyAlignment="1" applyProtection="1">
      <alignment horizontal="left"/>
      <protection locked="0"/>
    </xf>
    <xf numFmtId="44" fontId="0" fillId="0" borderId="8" xfId="1" applyFont="1" applyBorder="1" applyAlignment="1" applyProtection="1">
      <alignment horizontal="left"/>
    </xf>
    <xf numFmtId="44" fontId="0" fillId="0" borderId="12" xfId="1" applyFont="1" applyBorder="1" applyAlignment="1" applyProtection="1">
      <alignment horizontal="left"/>
    </xf>
    <xf numFmtId="44" fontId="0" fillId="0" borderId="0" xfId="0" applyNumberFormat="1" applyBorder="1" applyAlignment="1" applyProtection="1">
      <alignment horizontal="left"/>
      <protection locked="0"/>
    </xf>
    <xf numFmtId="44" fontId="0" fillId="0" borderId="0" xfId="0" applyNumberFormat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0" fillId="0" borderId="0" xfId="0" applyAlignment="1" applyProtection="1">
      <alignment wrapText="1"/>
    </xf>
    <xf numFmtId="0" fontId="1" fillId="0" borderId="0" xfId="0" applyFont="1" applyAlignment="1" applyProtection="1">
      <alignment horizontal="left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 applyProtection="1">
      <alignment horizontal="right" vertical="top"/>
    </xf>
    <xf numFmtId="0" fontId="0" fillId="0" borderId="0" xfId="0" applyAlignment="1">
      <alignment vertical="top"/>
    </xf>
    <xf numFmtId="0" fontId="0" fillId="0" borderId="0" xfId="0" applyAlignment="1" applyProtection="1"/>
    <xf numFmtId="0" fontId="1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/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/>
    <xf numFmtId="43" fontId="0" fillId="0" borderId="3" xfId="0" applyNumberFormat="1" applyBorder="1" applyProtection="1"/>
    <xf numFmtId="0" fontId="5" fillId="0" borderId="0" xfId="0" applyFont="1" applyAlignment="1" applyProtection="1">
      <alignment horizontal="right"/>
    </xf>
    <xf numFmtId="0" fontId="0" fillId="0" borderId="0" xfId="0" applyAlignment="1" applyProtection="1"/>
    <xf numFmtId="0" fontId="15" fillId="0" borderId="7" xfId="0" applyFont="1" applyBorder="1" applyAlignment="1" applyProtection="1">
      <alignment horizontal="left"/>
    </xf>
    <xf numFmtId="0" fontId="15" fillId="0" borderId="8" xfId="0" applyFont="1" applyBorder="1" applyAlignment="1" applyProtection="1">
      <alignment horizontal="left"/>
    </xf>
    <xf numFmtId="0" fontId="11" fillId="0" borderId="6" xfId="0" quotePrefix="1" applyFont="1" applyBorder="1" applyAlignment="1" applyProtection="1">
      <alignment horizontal="left"/>
      <protection locked="0"/>
    </xf>
    <xf numFmtId="0" fontId="11" fillId="0" borderId="14" xfId="0" quotePrefix="1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5" fillId="0" borderId="0" xfId="0" applyFont="1" applyAlignment="1" applyProtection="1"/>
    <xf numFmtId="0" fontId="0" fillId="0" borderId="8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/>
    <xf numFmtId="14" fontId="0" fillId="0" borderId="10" xfId="0" applyNumberFormat="1" applyBorder="1" applyAlignment="1" applyProtection="1">
      <alignment horizontal="left"/>
    </xf>
    <xf numFmtId="0" fontId="0" fillId="0" borderId="21" xfId="0" applyBorder="1" applyAlignment="1" applyProtection="1">
      <alignment horizontal="left" vertical="top"/>
    </xf>
    <xf numFmtId="0" fontId="0" fillId="0" borderId="22" xfId="0" applyBorder="1" applyAlignment="1" applyProtection="1">
      <alignment horizontal="left" vertical="top"/>
    </xf>
    <xf numFmtId="0" fontId="4" fillId="0" borderId="0" xfId="0" applyFont="1" applyAlignment="1" applyProtection="1">
      <alignment horizontal="center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6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0" borderId="23" xfId="0" applyBorder="1" applyAlignment="1" applyProtection="1">
      <alignment horizontal="left" vertical="top"/>
    </xf>
    <xf numFmtId="0" fontId="0" fillId="0" borderId="16" xfId="0" applyBorder="1" applyAlignment="1" applyProtection="1"/>
    <xf numFmtId="0" fontId="0" fillId="0" borderId="1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2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" fillId="0" borderId="20" xfId="0" applyFont="1" applyFill="1" applyBorder="1" applyAlignment="1" applyProtection="1">
      <alignment horizontal="center" shrinkToFit="1"/>
      <protection locked="0"/>
    </xf>
    <xf numFmtId="0" fontId="1" fillId="0" borderId="20" xfId="0" applyFont="1" applyBorder="1" applyAlignment="1" applyProtection="1">
      <alignment horizontal="center" shrinkToFit="1"/>
      <protection locked="0"/>
    </xf>
    <xf numFmtId="14" fontId="1" fillId="0" borderId="20" xfId="0" applyNumberFormat="1" applyFont="1" applyFill="1" applyBorder="1" applyAlignment="1" applyProtection="1">
      <alignment horizontal="center" shrinkToFit="1"/>
      <protection locked="0"/>
    </xf>
    <xf numFmtId="0" fontId="8" fillId="0" borderId="20" xfId="0" applyFont="1" applyBorder="1" applyAlignment="1" applyProtection="1">
      <alignment horizontal="center" shrinkToFit="1"/>
    </xf>
    <xf numFmtId="0" fontId="0" fillId="0" borderId="8" xfId="0" applyBorder="1" applyAlignment="1" applyProtection="1"/>
    <xf numFmtId="0" fontId="0" fillId="0" borderId="0" xfId="0" applyBorder="1" applyAlignment="1" applyProtection="1"/>
    <xf numFmtId="0" fontId="0" fillId="0" borderId="13" xfId="0" applyBorder="1" applyAlignment="1" applyProtection="1"/>
    <xf numFmtId="0" fontId="0" fillId="0" borderId="6" xfId="0" applyBorder="1" applyAlignment="1" applyProtection="1">
      <alignment horizontal="left"/>
    </xf>
    <xf numFmtId="0" fontId="0" fillId="0" borderId="14" xfId="0" applyBorder="1" applyAlignment="1"/>
    <xf numFmtId="0" fontId="0" fillId="0" borderId="0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/>
    </xf>
    <xf numFmtId="0" fontId="10" fillId="0" borderId="16" xfId="0" applyFont="1" applyBorder="1" applyAlignment="1" applyProtection="1">
      <alignment horizontal="center" vertical="top"/>
    </xf>
    <xf numFmtId="0" fontId="1" fillId="0" borderId="20" xfId="0" applyFont="1" applyBorder="1" applyAlignment="1" applyProtection="1">
      <alignment horizontal="center" shrinkToFit="1"/>
    </xf>
    <xf numFmtId="0" fontId="0" fillId="0" borderId="20" xfId="0" applyBorder="1" applyAlignment="1" applyProtection="1">
      <alignment horizontal="center" shrinkToFit="1"/>
    </xf>
    <xf numFmtId="0" fontId="8" fillId="0" borderId="20" xfId="0" applyFont="1" applyBorder="1" applyAlignment="1" applyProtection="1">
      <alignment horizontal="center" shrinkToFit="1"/>
      <protection locked="0"/>
    </xf>
    <xf numFmtId="0" fontId="1" fillId="0" borderId="20" xfId="0" applyFont="1" applyBorder="1" applyAlignment="1" applyProtection="1">
      <alignment horizontal="center" wrapText="1"/>
    </xf>
    <xf numFmtId="43" fontId="0" fillId="0" borderId="11" xfId="0" applyNumberFormat="1" applyBorder="1" applyAlignment="1" applyProtection="1">
      <alignment horizontal="right"/>
    </xf>
    <xf numFmtId="43" fontId="0" fillId="0" borderId="13" xfId="0" applyNumberFormat="1" applyBorder="1" applyAlignment="1" applyProtection="1">
      <alignment horizontal="right"/>
    </xf>
    <xf numFmtId="0" fontId="0" fillId="0" borderId="3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 wrapText="1"/>
    </xf>
    <xf numFmtId="44" fontId="0" fillId="0" borderId="5" xfId="0" applyNumberFormat="1" applyBorder="1" applyAlignment="1" applyProtection="1">
      <alignment horizontal="center"/>
      <protection locked="0"/>
    </xf>
    <xf numFmtId="44" fontId="0" fillId="0" borderId="5" xfId="1" applyFont="1" applyBorder="1" applyAlignment="1" applyProtection="1">
      <alignment horizontal="center"/>
    </xf>
    <xf numFmtId="44" fontId="0" fillId="0" borderId="6" xfId="1" applyFont="1" applyBorder="1" applyAlignment="1" applyProtection="1"/>
    <xf numFmtId="44" fontId="0" fillId="0" borderId="15" xfId="1" applyFont="1" applyBorder="1" applyAlignment="1" applyProtection="1"/>
    <xf numFmtId="44" fontId="3" fillId="0" borderId="7" xfId="1" applyFont="1" applyBorder="1" applyAlignment="1" applyProtection="1">
      <protection locked="0"/>
    </xf>
    <xf numFmtId="44" fontId="3" fillId="0" borderId="12" xfId="1" applyFont="1" applyBorder="1" applyAlignment="1" applyProtection="1">
      <protection locked="0"/>
    </xf>
    <xf numFmtId="44" fontId="0" fillId="0" borderId="14" xfId="0" applyNumberFormat="1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 vertical="center"/>
    </xf>
    <xf numFmtId="0" fontId="0" fillId="0" borderId="9" xfId="0" applyBorder="1" applyAlignment="1">
      <alignment vertical="center"/>
    </xf>
    <xf numFmtId="44" fontId="0" fillId="0" borderId="7" xfId="1" applyFont="1" applyBorder="1" applyAlignment="1" applyProtection="1"/>
    <xf numFmtId="44" fontId="0" fillId="0" borderId="12" xfId="1" applyFont="1" applyBorder="1" applyAlignment="1" applyProtection="1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44" fontId="0" fillId="0" borderId="14" xfId="1" applyFont="1" applyBorder="1" applyAlignment="1" applyProtection="1">
      <alignment horizontal="center"/>
    </xf>
    <xf numFmtId="0" fontId="0" fillId="0" borderId="6" xfId="0" applyBorder="1" applyAlignment="1" applyProtection="1">
      <alignment horizontal="left"/>
      <protection locked="0"/>
    </xf>
    <xf numFmtId="0" fontId="0" fillId="0" borderId="15" xfId="0" applyBorder="1" applyAlignment="1"/>
    <xf numFmtId="0" fontId="1" fillId="0" borderId="28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left"/>
      <protection locked="0"/>
    </xf>
    <xf numFmtId="14" fontId="0" fillId="0" borderId="10" xfId="0" applyNumberFormat="1" applyBorder="1" applyAlignment="1" applyProtection="1">
      <alignment horizontal="left"/>
      <protection locked="0"/>
    </xf>
    <xf numFmtId="0" fontId="0" fillId="0" borderId="14" xfId="0" applyBorder="1" applyAlignment="1">
      <alignment horizontal="left"/>
    </xf>
    <xf numFmtId="0" fontId="0" fillId="0" borderId="16" xfId="0" applyBorder="1" applyAlignment="1" applyProtection="1">
      <alignment horizontal="left"/>
    </xf>
    <xf numFmtId="0" fontId="0" fillId="0" borderId="16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2" fillId="0" borderId="0" xfId="0" applyFont="1" applyAlignment="1" applyProtection="1">
      <alignment horizontal="left"/>
    </xf>
    <xf numFmtId="0" fontId="0" fillId="0" borderId="20" xfId="0" applyBorder="1" applyAlignment="1" applyProtection="1">
      <alignment horizontal="center" shrinkToFit="1"/>
      <protection locked="0"/>
    </xf>
    <xf numFmtId="0" fontId="1" fillId="0" borderId="24" xfId="0" applyFont="1" applyBorder="1" applyAlignment="1" applyProtection="1">
      <alignment horizontal="left" vertical="top" wrapText="1"/>
    </xf>
    <xf numFmtId="0" fontId="1" fillId="0" borderId="25" xfId="0" applyFont="1" applyBorder="1" applyAlignment="1" applyProtection="1">
      <alignment horizontal="left" vertical="top" wrapText="1"/>
    </xf>
    <xf numFmtId="0" fontId="1" fillId="0" borderId="26" xfId="0" applyFont="1" applyBorder="1" applyAlignment="1" applyProtection="1">
      <alignment horizontal="left" vertical="top" wrapText="1"/>
    </xf>
    <xf numFmtId="0" fontId="0" fillId="0" borderId="20" xfId="0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 wrapText="1"/>
    </xf>
    <xf numFmtId="0" fontId="0" fillId="0" borderId="20" xfId="0" applyBorder="1" applyAlignment="1" applyProtection="1">
      <alignment horizontal="center"/>
    </xf>
    <xf numFmtId="0" fontId="1" fillId="0" borderId="20" xfId="0" applyFont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1" xfId="0" applyBorder="1" applyAlignment="1" applyProtection="1">
      <alignment horizontal="left"/>
    </xf>
    <xf numFmtId="0" fontId="0" fillId="0" borderId="0" xfId="0" applyBorder="1" applyAlignment="1"/>
    <xf numFmtId="44" fontId="0" fillId="0" borderId="0" xfId="0" applyNumberFormat="1" applyBorder="1" applyAlignment="1" applyProtection="1">
      <alignment horizontal="center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/>
    <xf numFmtId="0" fontId="0" fillId="0" borderId="32" xfId="0" applyBorder="1" applyAlignment="1"/>
    <xf numFmtId="0" fontId="0" fillId="0" borderId="7" xfId="0" applyBorder="1" applyAlignment="1" applyProtection="1">
      <alignment horizontal="left"/>
    </xf>
    <xf numFmtId="0" fontId="0" fillId="0" borderId="8" xfId="0" applyBorder="1" applyAlignment="1">
      <alignment horizontal="left"/>
    </xf>
    <xf numFmtId="44" fontId="0" fillId="0" borderId="8" xfId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44" fontId="3" fillId="0" borderId="8" xfId="1" applyFont="1" applyBorder="1" applyAlignment="1" applyProtection="1">
      <protection locked="0"/>
    </xf>
    <xf numFmtId="44" fontId="0" fillId="0" borderId="0" xfId="1" applyFont="1" applyBorder="1" applyAlignment="1" applyProtection="1">
      <alignment horizontal="center"/>
    </xf>
    <xf numFmtId="14" fontId="0" fillId="0" borderId="14" xfId="0" applyNumberFormat="1" applyBorder="1" applyAlignment="1" applyProtection="1">
      <alignment horizontal="left"/>
    </xf>
    <xf numFmtId="0" fontId="0" fillId="0" borderId="10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4</xdr:col>
      <xdr:colOff>38100</xdr:colOff>
      <xdr:row>3</xdr:row>
      <xdr:rowOff>133350</xdr:rowOff>
    </xdr:to>
    <xdr:pic>
      <xdr:nvPicPr>
        <xdr:cNvPr id="10278" name="Picture 13" descr="DOTLOGO2">
          <a:extLst>
            <a:ext uri="{FF2B5EF4-FFF2-40B4-BE49-F238E27FC236}">
              <a16:creationId xmlns:a16="http://schemas.microsoft.com/office/drawing/2014/main" id="{00000000-0008-0000-0100-000026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9050"/>
          <a:ext cx="30099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58</xdr:row>
      <xdr:rowOff>19050</xdr:rowOff>
    </xdr:from>
    <xdr:to>
      <xdr:col>4</xdr:col>
      <xdr:colOff>38100</xdr:colOff>
      <xdr:row>61</xdr:row>
      <xdr:rowOff>133350</xdr:rowOff>
    </xdr:to>
    <xdr:pic>
      <xdr:nvPicPr>
        <xdr:cNvPr id="10279" name="Picture 21" descr="DOTLOGO2">
          <a:extLst>
            <a:ext uri="{FF2B5EF4-FFF2-40B4-BE49-F238E27FC236}">
              <a16:creationId xmlns:a16="http://schemas.microsoft.com/office/drawing/2014/main" id="{00000000-0008-0000-0100-000027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1677650"/>
          <a:ext cx="30099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123</xdr:row>
      <xdr:rowOff>19050</xdr:rowOff>
    </xdr:from>
    <xdr:to>
      <xdr:col>4</xdr:col>
      <xdr:colOff>38100</xdr:colOff>
      <xdr:row>126</xdr:row>
      <xdr:rowOff>133350</xdr:rowOff>
    </xdr:to>
    <xdr:pic>
      <xdr:nvPicPr>
        <xdr:cNvPr id="10280" name="Picture 22" descr="DOTLOGO2">
          <a:extLst>
            <a:ext uri="{FF2B5EF4-FFF2-40B4-BE49-F238E27FC236}">
              <a16:creationId xmlns:a16="http://schemas.microsoft.com/office/drawing/2014/main" id="{00000000-0008-0000-0100-00002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23136225"/>
          <a:ext cx="30099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188</xdr:row>
      <xdr:rowOff>19050</xdr:rowOff>
    </xdr:from>
    <xdr:to>
      <xdr:col>4</xdr:col>
      <xdr:colOff>38100</xdr:colOff>
      <xdr:row>191</xdr:row>
      <xdr:rowOff>133350</xdr:rowOff>
    </xdr:to>
    <xdr:pic>
      <xdr:nvPicPr>
        <xdr:cNvPr id="10281" name="Picture 23" descr="DOTLOGO2">
          <a:extLst>
            <a:ext uri="{FF2B5EF4-FFF2-40B4-BE49-F238E27FC236}">
              <a16:creationId xmlns:a16="http://schemas.microsoft.com/office/drawing/2014/main" id="{00000000-0008-0000-0100-00002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" y="34480500"/>
          <a:ext cx="30099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5</xdr:row>
          <xdr:rowOff>0</xdr:rowOff>
        </xdr:from>
        <xdr:to>
          <xdr:col>5</xdr:col>
          <xdr:colOff>428625</xdr:colOff>
          <xdr:row>6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4</xdr:row>
          <xdr:rowOff>200025</xdr:rowOff>
        </xdr:from>
        <xdr:to>
          <xdr:col>7</xdr:col>
          <xdr:colOff>104775</xdr:colOff>
          <xdr:row>6</xdr:row>
          <xdr:rowOff>28575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xdr:twoCellAnchor>
    <xdr:from>
      <xdr:col>5</xdr:col>
      <xdr:colOff>434837</xdr:colOff>
      <xdr:row>38</xdr:row>
      <xdr:rowOff>176005</xdr:rowOff>
    </xdr:from>
    <xdr:to>
      <xdr:col>7</xdr:col>
      <xdr:colOff>0</xdr:colOff>
      <xdr:row>40</xdr:row>
      <xdr:rowOff>191535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35883" y="7029864"/>
          <a:ext cx="709199" cy="39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r>
            <a:rPr lang="en-US" sz="800"/>
            <a:t>____ AAC</a:t>
          </a:r>
        </a:p>
        <a:p>
          <a:r>
            <a:rPr lang="en-US" sz="800"/>
            <a:t>____ APMS</a:t>
          </a:r>
        </a:p>
        <a:p>
          <a:r>
            <a:rPr lang="en-US" sz="800"/>
            <a:t>____</a:t>
          </a:r>
          <a:r>
            <a:rPr lang="en-US" sz="800" baseline="0"/>
            <a:t> RE</a:t>
          </a:r>
          <a:endParaRPr lang="en-US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20706</xdr:rowOff>
    </xdr:from>
    <xdr:to>
      <xdr:col>4</xdr:col>
      <xdr:colOff>41413</xdr:colOff>
      <xdr:row>3</xdr:row>
      <xdr:rowOff>141161</xdr:rowOff>
    </xdr:to>
    <xdr:pic>
      <xdr:nvPicPr>
        <xdr:cNvPr id="2" name="Picture 13" descr="DOTLOGO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706"/>
          <a:ext cx="3033505" cy="83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58</xdr:row>
      <xdr:rowOff>19050</xdr:rowOff>
    </xdr:from>
    <xdr:to>
      <xdr:col>4</xdr:col>
      <xdr:colOff>38100</xdr:colOff>
      <xdr:row>61</xdr:row>
      <xdr:rowOff>133350</xdr:rowOff>
    </xdr:to>
    <xdr:pic>
      <xdr:nvPicPr>
        <xdr:cNvPr id="3" name="Picture 21" descr="DOTLOGO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1068050"/>
          <a:ext cx="30099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123</xdr:row>
      <xdr:rowOff>19050</xdr:rowOff>
    </xdr:from>
    <xdr:to>
      <xdr:col>4</xdr:col>
      <xdr:colOff>38100</xdr:colOff>
      <xdr:row>126</xdr:row>
      <xdr:rowOff>133350</xdr:rowOff>
    </xdr:to>
    <xdr:pic>
      <xdr:nvPicPr>
        <xdr:cNvPr id="4" name="Picture 22" descr="DOTLOGO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22526625"/>
          <a:ext cx="30099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188</xdr:row>
      <xdr:rowOff>19050</xdr:rowOff>
    </xdr:from>
    <xdr:to>
      <xdr:col>4</xdr:col>
      <xdr:colOff>38100</xdr:colOff>
      <xdr:row>191</xdr:row>
      <xdr:rowOff>133350</xdr:rowOff>
    </xdr:to>
    <xdr:pic>
      <xdr:nvPicPr>
        <xdr:cNvPr id="5" name="Picture 23" descr="DOTLOGO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" y="33870900"/>
          <a:ext cx="30099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5</xdr:row>
          <xdr:rowOff>66675</xdr:rowOff>
        </xdr:from>
        <xdr:to>
          <xdr:col>5</xdr:col>
          <xdr:colOff>333375</xdr:colOff>
          <xdr:row>5</xdr:row>
          <xdr:rowOff>200025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5</xdr:row>
          <xdr:rowOff>66675</xdr:rowOff>
        </xdr:from>
        <xdr:to>
          <xdr:col>6</xdr:col>
          <xdr:colOff>47625</xdr:colOff>
          <xdr:row>5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showRowColHeaders="0" tabSelected="1" zoomScaleNormal="100" workbookViewId="0">
      <selection activeCell="C16" sqref="C16"/>
    </sheetView>
  </sheetViews>
  <sheetFormatPr defaultRowHeight="12.75" x14ac:dyDescent="0.2"/>
  <cols>
    <col min="3" max="3" width="72.42578125" customWidth="1"/>
  </cols>
  <sheetData>
    <row r="2" spans="1:14" x14ac:dyDescent="0.2">
      <c r="A2" s="98" t="s">
        <v>63</v>
      </c>
    </row>
    <row r="3" spans="1:14" x14ac:dyDescent="0.2">
      <c r="B3" s="147" t="s">
        <v>51</v>
      </c>
      <c r="C3" s="146"/>
      <c r="D3" s="146"/>
      <c r="E3" s="146"/>
      <c r="F3" s="146"/>
      <c r="G3" s="146"/>
      <c r="H3" s="146"/>
      <c r="I3" s="146"/>
      <c r="J3" s="11"/>
      <c r="K3" s="157"/>
      <c r="L3" s="158"/>
      <c r="M3" s="11"/>
      <c r="N3" s="11"/>
    </row>
    <row r="4" spans="1:14" x14ac:dyDescent="0.2">
      <c r="B4" s="144" t="s">
        <v>72</v>
      </c>
      <c r="C4" s="139" t="s">
        <v>52</v>
      </c>
      <c r="D4" s="146"/>
      <c r="E4" s="146"/>
      <c r="F4" s="146"/>
      <c r="G4" s="146"/>
      <c r="H4" s="146"/>
      <c r="I4" s="146"/>
      <c r="J4" s="11"/>
      <c r="K4" s="84"/>
      <c r="L4" s="82"/>
      <c r="M4" s="11"/>
      <c r="N4" s="11"/>
    </row>
    <row r="5" spans="1:14" x14ac:dyDescent="0.2">
      <c r="B5" s="144" t="s">
        <v>72</v>
      </c>
      <c r="C5" s="140" t="s">
        <v>53</v>
      </c>
      <c r="D5" s="13"/>
      <c r="E5" s="13"/>
      <c r="F5" s="13"/>
      <c r="G5" s="13"/>
      <c r="H5" s="13"/>
      <c r="I5" s="13"/>
      <c r="J5" s="11"/>
      <c r="K5" s="11"/>
      <c r="L5" s="11"/>
      <c r="M5" s="11"/>
      <c r="N5" s="11"/>
    </row>
    <row r="6" spans="1:14" x14ac:dyDescent="0.2">
      <c r="B6" s="144" t="s">
        <v>72</v>
      </c>
      <c r="C6" s="140" t="s">
        <v>54</v>
      </c>
      <c r="D6" s="13"/>
      <c r="E6" s="13"/>
      <c r="F6" s="13"/>
      <c r="G6" s="13"/>
      <c r="H6" s="13"/>
      <c r="I6" s="13"/>
      <c r="J6" s="11"/>
      <c r="K6" s="11"/>
      <c r="L6" s="11"/>
      <c r="M6" s="11"/>
      <c r="N6" s="11"/>
    </row>
    <row r="7" spans="1:14" ht="25.5" x14ac:dyDescent="0.2">
      <c r="B7" s="144" t="s">
        <v>72</v>
      </c>
      <c r="C7" s="139" t="s">
        <v>37</v>
      </c>
      <c r="D7" s="146"/>
      <c r="E7" s="146"/>
      <c r="F7" s="146"/>
      <c r="G7" s="146"/>
      <c r="H7" s="146"/>
      <c r="I7" s="11"/>
      <c r="J7" s="11"/>
      <c r="K7" s="11"/>
      <c r="L7" s="11"/>
      <c r="M7" s="11"/>
    </row>
    <row r="8" spans="1:14" ht="25.5" x14ac:dyDescent="0.2">
      <c r="B8" s="144" t="s">
        <v>72</v>
      </c>
      <c r="C8" s="141" t="s">
        <v>61</v>
      </c>
      <c r="D8" s="148"/>
      <c r="E8" s="148"/>
      <c r="F8" s="148"/>
      <c r="G8" s="148"/>
      <c r="H8" s="148"/>
      <c r="I8" s="148"/>
      <c r="J8" s="83"/>
      <c r="K8" s="83"/>
      <c r="L8" s="83"/>
      <c r="M8" s="83"/>
    </row>
    <row r="9" spans="1:14" ht="25.5" x14ac:dyDescent="0.2">
      <c r="B9" s="144" t="s">
        <v>72</v>
      </c>
      <c r="C9" s="141" t="s">
        <v>76</v>
      </c>
      <c r="D9" s="149"/>
      <c r="E9" s="149"/>
      <c r="F9" s="149"/>
      <c r="G9" s="149"/>
      <c r="H9" s="149"/>
      <c r="I9" s="149"/>
      <c r="J9" s="149"/>
      <c r="K9" s="149"/>
      <c r="L9" s="149"/>
      <c r="M9" s="149"/>
    </row>
    <row r="10" spans="1:14" x14ac:dyDescent="0.2">
      <c r="B10" s="144" t="s">
        <v>72</v>
      </c>
      <c r="C10" s="141" t="s">
        <v>78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</row>
    <row r="12" spans="1:14" x14ac:dyDescent="0.2">
      <c r="B12" s="98" t="s">
        <v>55</v>
      </c>
    </row>
    <row r="13" spans="1:14" x14ac:dyDescent="0.2">
      <c r="B13" s="144" t="s">
        <v>72</v>
      </c>
      <c r="C13" s="142" t="s">
        <v>73</v>
      </c>
    </row>
    <row r="14" spans="1:14" ht="25.5" x14ac:dyDescent="0.2">
      <c r="B14" s="144" t="s">
        <v>72</v>
      </c>
      <c r="C14" s="142" t="s">
        <v>74</v>
      </c>
    </row>
    <row r="15" spans="1:14" x14ac:dyDescent="0.2">
      <c r="B15" s="144" t="s">
        <v>72</v>
      </c>
      <c r="C15" s="142" t="s">
        <v>71</v>
      </c>
    </row>
    <row r="16" spans="1:14" x14ac:dyDescent="0.2">
      <c r="B16" s="145"/>
      <c r="C16" s="143"/>
    </row>
    <row r="17" spans="2:3" x14ac:dyDescent="0.2">
      <c r="B17" s="144" t="s">
        <v>72</v>
      </c>
      <c r="C17" s="142" t="s">
        <v>75</v>
      </c>
    </row>
    <row r="18" spans="2:3" ht="25.5" x14ac:dyDescent="0.2">
      <c r="B18" s="144" t="s">
        <v>72</v>
      </c>
      <c r="C18" s="142" t="s">
        <v>64</v>
      </c>
    </row>
    <row r="19" spans="2:3" x14ac:dyDescent="0.2">
      <c r="B19" s="145"/>
      <c r="C19" s="143"/>
    </row>
    <row r="20" spans="2:3" ht="25.5" x14ac:dyDescent="0.2">
      <c r="B20" s="144" t="s">
        <v>72</v>
      </c>
      <c r="C20" s="142" t="s">
        <v>65</v>
      </c>
    </row>
  </sheetData>
  <sheetProtection selectLockedCells="1"/>
  <mergeCells count="1">
    <mergeCell ref="K3:L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251"/>
  <sheetViews>
    <sheetView showGridLines="0" zoomScaleNormal="100" workbookViewId="0">
      <selection activeCell="K4" sqref="K4"/>
    </sheetView>
  </sheetViews>
  <sheetFormatPr defaultColWidth="9.140625" defaultRowHeight="12.75" x14ac:dyDescent="0.2"/>
  <cols>
    <col min="1" max="1" width="12.85546875" style="11" customWidth="1"/>
    <col min="2" max="2" width="3" style="11" customWidth="1"/>
    <col min="3" max="3" width="26.85546875" style="11" customWidth="1"/>
    <col min="4" max="4" width="2.140625" style="11" customWidth="1"/>
    <col min="5" max="5" width="6.140625" style="11" customWidth="1"/>
    <col min="6" max="6" width="11" style="11" customWidth="1"/>
    <col min="7" max="7" width="6.140625" style="11" customWidth="1"/>
    <col min="8" max="8" width="18.42578125" style="11" customWidth="1"/>
    <col min="9" max="9" width="16.5703125" style="11" customWidth="1"/>
    <col min="10" max="10" width="2.140625" style="11" customWidth="1"/>
    <col min="11" max="11" width="15.42578125" style="11" customWidth="1"/>
    <col min="12" max="12" width="12.85546875" style="11" customWidth="1"/>
    <col min="13" max="13" width="3" style="11" hidden="1" customWidth="1"/>
    <col min="14" max="14" width="26.85546875" style="11" hidden="1" customWidth="1"/>
    <col min="15" max="15" width="2.140625" style="11" hidden="1" customWidth="1"/>
    <col min="16" max="16" width="6.140625" style="11" hidden="1" customWidth="1"/>
    <col min="17" max="17" width="11" style="11" hidden="1" customWidth="1"/>
    <col min="18" max="18" width="18.42578125" style="11" hidden="1" customWidth="1"/>
    <col min="19" max="19" width="16.42578125" style="11" hidden="1" customWidth="1"/>
    <col min="20" max="20" width="2.5703125" style="11" hidden="1" customWidth="1"/>
    <col min="21" max="21" width="15.42578125" style="11" hidden="1" customWidth="1"/>
    <col min="22" max="16384" width="9.140625" style="11"/>
  </cols>
  <sheetData>
    <row r="1" spans="1:22" ht="18.75" customHeight="1" thickBot="1" x14ac:dyDescent="0.3">
      <c r="D1" s="158"/>
      <c r="E1" s="158"/>
      <c r="F1" s="158"/>
      <c r="G1" s="158"/>
      <c r="H1" s="24"/>
      <c r="I1" s="27"/>
      <c r="J1" s="25"/>
      <c r="K1" s="28"/>
      <c r="L1" s="44"/>
      <c r="M1" s="44"/>
      <c r="N1" s="47" t="s">
        <v>34</v>
      </c>
      <c r="O1" s="44"/>
      <c r="P1" s="44"/>
      <c r="Q1" s="44"/>
      <c r="R1" s="44"/>
      <c r="S1" s="44"/>
      <c r="T1" s="44"/>
      <c r="U1" s="44"/>
      <c r="V1" s="44"/>
    </row>
    <row r="2" spans="1:22" ht="18.75" customHeight="1" x14ac:dyDescent="0.25">
      <c r="D2" s="22"/>
      <c r="E2" s="22"/>
      <c r="F2" s="22"/>
      <c r="G2" s="22"/>
      <c r="I2" s="118" t="s">
        <v>14</v>
      </c>
      <c r="J2" s="13"/>
      <c r="L2" s="30"/>
      <c r="M2" s="31"/>
      <c r="N2" s="46" t="s">
        <v>35</v>
      </c>
      <c r="O2" s="30"/>
      <c r="P2" s="30"/>
      <c r="Q2" s="30"/>
      <c r="R2" s="30"/>
      <c r="S2" s="30"/>
      <c r="T2" s="30"/>
      <c r="U2" s="30"/>
      <c r="V2" s="30"/>
    </row>
    <row r="3" spans="1:22" ht="18.75" customHeight="1" thickBot="1" x14ac:dyDescent="0.3">
      <c r="D3" s="22"/>
      <c r="E3" s="10"/>
      <c r="F3" s="10"/>
      <c r="G3" s="10"/>
      <c r="I3" s="118" t="s">
        <v>0</v>
      </c>
      <c r="J3" s="23"/>
      <c r="L3" s="32"/>
      <c r="M3" s="29"/>
      <c r="N3" s="45" t="s">
        <v>36</v>
      </c>
      <c r="O3" s="29"/>
      <c r="P3" s="29"/>
      <c r="Q3" s="29"/>
      <c r="R3" s="29"/>
      <c r="S3" s="29"/>
      <c r="T3" s="29"/>
      <c r="U3" s="29"/>
      <c r="V3" s="29"/>
    </row>
    <row r="4" spans="1:22" ht="16.5" customHeight="1" x14ac:dyDescent="0.25">
      <c r="D4" s="14"/>
      <c r="E4" s="22"/>
      <c r="F4" s="22"/>
      <c r="G4" s="22"/>
      <c r="H4" s="60" t="s">
        <v>21</v>
      </c>
      <c r="I4" s="61">
        <v>1</v>
      </c>
      <c r="J4" s="21" t="s">
        <v>22</v>
      </c>
      <c r="K4" s="61"/>
      <c r="L4" s="29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2" ht="16.5" customHeight="1" thickBot="1" x14ac:dyDescent="0.3">
      <c r="D5" s="174"/>
      <c r="E5" s="174"/>
      <c r="F5" s="174"/>
      <c r="G5" s="174"/>
      <c r="H5" s="174"/>
      <c r="I5" s="20"/>
      <c r="J5" s="158"/>
      <c r="K5" s="158"/>
      <c r="L5" s="29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16.5" customHeight="1" thickBot="1" x14ac:dyDescent="0.25">
      <c r="A6" s="158" t="s">
        <v>1</v>
      </c>
      <c r="B6" s="158"/>
      <c r="C6" s="50"/>
      <c r="D6" s="250" t="s">
        <v>47</v>
      </c>
      <c r="E6" s="250"/>
      <c r="F6" s="250"/>
      <c r="G6" s="250"/>
      <c r="H6" s="56" t="s">
        <v>16</v>
      </c>
      <c r="I6" s="194"/>
      <c r="J6" s="195"/>
      <c r="K6" s="195"/>
      <c r="L6" s="29"/>
      <c r="M6" s="252" t="s">
        <v>69</v>
      </c>
      <c r="N6" s="253"/>
      <c r="O6" s="253"/>
      <c r="P6" s="253"/>
      <c r="Q6" s="253"/>
      <c r="R6" s="253"/>
      <c r="S6" s="253"/>
      <c r="T6" s="253"/>
      <c r="U6" s="254"/>
      <c r="V6" s="33"/>
    </row>
    <row r="7" spans="1:22" ht="17.100000000000001" customHeight="1" x14ac:dyDescent="0.2">
      <c r="A7" s="158" t="s">
        <v>2</v>
      </c>
      <c r="B7" s="158"/>
      <c r="C7" s="51"/>
      <c r="D7" s="10"/>
      <c r="E7" s="10"/>
      <c r="F7" s="10"/>
      <c r="G7" s="10"/>
      <c r="H7" s="56" t="s">
        <v>18</v>
      </c>
      <c r="I7" s="163"/>
      <c r="J7" s="164"/>
      <c r="K7" s="164"/>
      <c r="L7" s="29"/>
      <c r="M7" s="92">
        <v>1</v>
      </c>
      <c r="N7" s="93" t="s">
        <v>48</v>
      </c>
      <c r="O7" s="93"/>
      <c r="P7" s="93"/>
      <c r="Q7" s="93"/>
      <c r="R7" s="93"/>
      <c r="S7" s="93"/>
      <c r="T7" s="93"/>
      <c r="U7" s="94"/>
      <c r="V7" s="33"/>
    </row>
    <row r="8" spans="1:22" ht="17.100000000000001" customHeight="1" x14ac:dyDescent="0.2">
      <c r="A8" s="158" t="s">
        <v>3</v>
      </c>
      <c r="B8" s="158"/>
      <c r="C8" s="244"/>
      <c r="D8" s="245"/>
      <c r="E8" s="245"/>
      <c r="F8" s="245"/>
      <c r="G8" s="245"/>
      <c r="H8" s="56" t="s">
        <v>17</v>
      </c>
      <c r="I8" s="163"/>
      <c r="J8" s="164"/>
      <c r="K8" s="164"/>
      <c r="L8" s="29"/>
      <c r="M8" s="87">
        <v>2</v>
      </c>
      <c r="N8" s="95" t="s">
        <v>49</v>
      </c>
      <c r="O8" s="96"/>
      <c r="P8" s="96"/>
      <c r="Q8" s="96"/>
      <c r="R8" s="96"/>
      <c r="S8" s="96"/>
      <c r="T8" s="96"/>
      <c r="U8" s="97"/>
      <c r="V8" s="33"/>
    </row>
    <row r="9" spans="1:22" ht="17.100000000000001" customHeight="1" thickBot="1" x14ac:dyDescent="0.25">
      <c r="A9" s="86" t="s">
        <v>4</v>
      </c>
      <c r="B9" s="86"/>
      <c r="C9" s="163"/>
      <c r="D9" s="164"/>
      <c r="E9" s="164"/>
      <c r="F9" s="164"/>
      <c r="G9" s="164"/>
      <c r="H9" s="56" t="s">
        <v>19</v>
      </c>
      <c r="I9" s="163"/>
      <c r="J9" s="164"/>
      <c r="K9" s="164"/>
      <c r="L9" s="32"/>
      <c r="M9" s="88">
        <v>3</v>
      </c>
      <c r="N9" s="89" t="s">
        <v>50</v>
      </c>
      <c r="O9" s="90"/>
      <c r="P9" s="90"/>
      <c r="Q9" s="90"/>
      <c r="R9" s="90"/>
      <c r="S9" s="90"/>
      <c r="T9" s="90"/>
      <c r="U9" s="91"/>
      <c r="V9" s="29"/>
    </row>
    <row r="10" spans="1:22" ht="17.100000000000001" customHeight="1" x14ac:dyDescent="0.2">
      <c r="A10" s="170" t="s">
        <v>23</v>
      </c>
      <c r="B10" s="170"/>
      <c r="C10" s="163"/>
      <c r="D10" s="164"/>
      <c r="E10" s="164"/>
      <c r="F10" s="164"/>
      <c r="G10" s="164"/>
      <c r="H10" s="56" t="s">
        <v>20</v>
      </c>
      <c r="I10" s="163"/>
      <c r="J10" s="164"/>
      <c r="K10" s="164"/>
      <c r="L10" s="29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7.100000000000001" customHeight="1" x14ac:dyDescent="0.2">
      <c r="A11" s="100"/>
      <c r="C11" s="164"/>
      <c r="D11" s="164"/>
      <c r="E11" s="164"/>
      <c r="F11" s="164"/>
      <c r="G11" s="164"/>
      <c r="H11" s="57" t="s">
        <v>24</v>
      </c>
      <c r="I11" s="163"/>
      <c r="J11" s="164"/>
      <c r="K11" s="164"/>
      <c r="L11" s="29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6.5" customHeight="1" x14ac:dyDescent="0.2">
      <c r="A12" s="102" t="s">
        <v>68</v>
      </c>
      <c r="B12" s="101"/>
      <c r="C12" s="103"/>
      <c r="D12" s="103"/>
      <c r="E12" s="103"/>
      <c r="F12" s="103"/>
      <c r="G12" s="103"/>
      <c r="H12" s="103"/>
      <c r="I12" s="106"/>
      <c r="J12" s="106"/>
      <c r="K12" s="106"/>
      <c r="L12" s="29"/>
      <c r="M12" s="33"/>
      <c r="N12" s="11" t="s">
        <v>38</v>
      </c>
      <c r="O12" s="33"/>
      <c r="P12" s="33"/>
      <c r="Q12" s="33"/>
      <c r="R12" s="33"/>
      <c r="S12" s="33"/>
      <c r="T12" s="33"/>
      <c r="U12" s="33"/>
      <c r="V12" s="33"/>
    </row>
    <row r="13" spans="1:22" ht="13.5" customHeight="1" x14ac:dyDescent="0.25">
      <c r="A13" s="161" t="s">
        <v>70</v>
      </c>
      <c r="B13" s="162"/>
      <c r="C13" s="162"/>
      <c r="D13" s="162"/>
      <c r="E13" s="162"/>
      <c r="F13" s="162"/>
      <c r="G13" s="162"/>
      <c r="H13" s="162"/>
      <c r="I13" s="116"/>
      <c r="J13" s="116"/>
      <c r="K13" s="117"/>
      <c r="L13" s="29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22" x14ac:dyDescent="0.2">
      <c r="A14" s="15" t="s">
        <v>13</v>
      </c>
      <c r="B14" s="15" t="s">
        <v>5</v>
      </c>
      <c r="C14" s="15" t="s">
        <v>6</v>
      </c>
      <c r="D14" s="239" t="s">
        <v>7</v>
      </c>
      <c r="E14" s="240"/>
      <c r="F14" s="15" t="s">
        <v>8</v>
      </c>
      <c r="G14" s="15" t="s">
        <v>9</v>
      </c>
      <c r="H14" s="15" t="s">
        <v>10</v>
      </c>
      <c r="I14" s="15" t="s">
        <v>11</v>
      </c>
      <c r="J14" s="239" t="s">
        <v>12</v>
      </c>
      <c r="K14" s="226"/>
      <c r="L14" s="29"/>
      <c r="M14" s="33"/>
      <c r="N14" s="33"/>
      <c r="O14" s="33"/>
      <c r="P14" s="33"/>
      <c r="Q14" s="33"/>
      <c r="R14" s="33"/>
      <c r="S14" s="33"/>
      <c r="T14" s="33"/>
      <c r="U14" s="33"/>
      <c r="V14" s="33"/>
    </row>
    <row r="15" spans="1:22" x14ac:dyDescent="0.2">
      <c r="A15" s="132"/>
      <c r="B15" s="2"/>
      <c r="C15" s="133"/>
      <c r="D15" s="241"/>
      <c r="E15" s="242"/>
      <c r="F15" s="9"/>
      <c r="G15" s="150"/>
      <c r="H15" s="6"/>
      <c r="I15" s="16" t="str">
        <f>IF(OR(AND(G15="A",H15&gt;=0),AND(G15="D",H15&lt;0)),ABS(F15*H15),"")</f>
        <v/>
      </c>
      <c r="J15" s="213" t="str">
        <f>IF(OR(AND(G15="A",H15&lt;0),AND(G15="D",H15&gt;0)),ABS(H15*F15), "")</f>
        <v/>
      </c>
      <c r="K15" s="214"/>
      <c r="L15" s="29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6" spans="1:22" x14ac:dyDescent="0.2">
      <c r="A16" s="134"/>
      <c r="B16" s="3"/>
      <c r="C16" s="135"/>
      <c r="D16" s="243"/>
      <c r="E16" s="215"/>
      <c r="F16" s="66"/>
      <c r="G16" s="39"/>
      <c r="H16" s="7"/>
      <c r="I16" s="16" t="str">
        <f t="shared" ref="I16:I35" si="0">IF(OR(AND(G16="A",H16&gt;=0),AND(G16="D",H16&lt;0)),ABS(F16*H16),"")</f>
        <v/>
      </c>
      <c r="J16" s="213" t="str">
        <f t="shared" ref="J16:J35" si="1">IF(OR(AND(G16="A",H16&lt;0),AND(G16="D",H16&gt;0)),ABS(H16*F16), "")</f>
        <v/>
      </c>
      <c r="K16" s="214"/>
      <c r="L16" s="29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x14ac:dyDescent="0.2">
      <c r="A17" s="134"/>
      <c r="B17" s="3"/>
      <c r="C17" s="135"/>
      <c r="D17" s="243"/>
      <c r="E17" s="215"/>
      <c r="F17" s="66"/>
      <c r="G17" s="151"/>
      <c r="H17" s="7"/>
      <c r="I17" s="16" t="str">
        <f t="shared" si="0"/>
        <v/>
      </c>
      <c r="J17" s="213" t="str">
        <f t="shared" si="1"/>
        <v/>
      </c>
      <c r="K17" s="214"/>
      <c r="L17" s="29"/>
      <c r="M17" s="33"/>
      <c r="N17" s="33"/>
      <c r="O17" s="33"/>
      <c r="P17" s="33"/>
      <c r="Q17" s="33"/>
      <c r="R17" s="33"/>
      <c r="S17" s="33"/>
      <c r="T17" s="33"/>
      <c r="U17" s="33"/>
      <c r="V17" s="33"/>
    </row>
    <row r="18" spans="1:22" x14ac:dyDescent="0.2">
      <c r="A18" s="134"/>
      <c r="B18" s="3"/>
      <c r="C18" s="135"/>
      <c r="D18" s="243"/>
      <c r="E18" s="215"/>
      <c r="F18" s="66"/>
      <c r="G18" s="151"/>
      <c r="H18" s="7"/>
      <c r="I18" s="16" t="str">
        <f t="shared" si="0"/>
        <v/>
      </c>
      <c r="J18" s="213" t="str">
        <f t="shared" si="1"/>
        <v/>
      </c>
      <c r="K18" s="214"/>
      <c r="L18" s="32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 x14ac:dyDescent="0.2">
      <c r="A19" s="64"/>
      <c r="B19" s="3"/>
      <c r="C19" s="65"/>
      <c r="D19" s="215"/>
      <c r="E19" s="215"/>
      <c r="F19" s="66"/>
      <c r="G19" s="39"/>
      <c r="H19" s="7"/>
      <c r="I19" s="16" t="str">
        <f t="shared" si="0"/>
        <v/>
      </c>
      <c r="J19" s="213" t="str">
        <f t="shared" si="1"/>
        <v/>
      </c>
      <c r="K19" s="214"/>
      <c r="L19" s="29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1:22" x14ac:dyDescent="0.2">
      <c r="A20" s="64"/>
      <c r="B20" s="3"/>
      <c r="C20" s="65"/>
      <c r="D20" s="215"/>
      <c r="E20" s="215"/>
      <c r="F20" s="66"/>
      <c r="G20" s="39"/>
      <c r="H20" s="7"/>
      <c r="I20" s="16" t="str">
        <f t="shared" si="0"/>
        <v/>
      </c>
      <c r="J20" s="213" t="str">
        <f t="shared" si="1"/>
        <v/>
      </c>
      <c r="K20" s="214"/>
      <c r="L20" s="29"/>
      <c r="M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1:22" x14ac:dyDescent="0.2">
      <c r="A21" s="134"/>
      <c r="B21" s="3"/>
      <c r="C21" s="135"/>
      <c r="D21" s="243"/>
      <c r="E21" s="215"/>
      <c r="F21" s="66"/>
      <c r="G21" s="136"/>
      <c r="H21" s="7"/>
      <c r="I21" s="16" t="str">
        <f t="shared" si="0"/>
        <v/>
      </c>
      <c r="J21" s="213" t="str">
        <f t="shared" si="1"/>
        <v/>
      </c>
      <c r="K21" s="214"/>
      <c r="L21" s="29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x14ac:dyDescent="0.2">
      <c r="A22" s="64"/>
      <c r="B22" s="3"/>
      <c r="C22" s="65"/>
      <c r="D22" s="215"/>
      <c r="E22" s="215"/>
      <c r="F22" s="66"/>
      <c r="G22" s="39"/>
      <c r="H22" s="7"/>
      <c r="I22" s="16" t="str">
        <f t="shared" si="0"/>
        <v/>
      </c>
      <c r="J22" s="213" t="str">
        <f t="shared" si="1"/>
        <v/>
      </c>
      <c r="K22" s="214"/>
      <c r="L22" s="29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1:22" x14ac:dyDescent="0.2">
      <c r="A23" s="64"/>
      <c r="B23" s="3"/>
      <c r="C23" s="65"/>
      <c r="D23" s="215"/>
      <c r="E23" s="215"/>
      <c r="F23" s="66"/>
      <c r="G23" s="39"/>
      <c r="H23" s="7"/>
      <c r="I23" s="16" t="str">
        <f t="shared" si="0"/>
        <v/>
      </c>
      <c r="J23" s="213" t="str">
        <f t="shared" si="1"/>
        <v/>
      </c>
      <c r="K23" s="214"/>
      <c r="L23" s="29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x14ac:dyDescent="0.2">
      <c r="A24" s="64"/>
      <c r="B24" s="3"/>
      <c r="C24" s="65"/>
      <c r="D24" s="215"/>
      <c r="E24" s="215"/>
      <c r="F24" s="66"/>
      <c r="G24" s="39"/>
      <c r="H24" s="7"/>
      <c r="I24" s="16" t="str">
        <f t="shared" si="0"/>
        <v/>
      </c>
      <c r="J24" s="213" t="str">
        <f t="shared" si="1"/>
        <v/>
      </c>
      <c r="K24" s="214"/>
      <c r="L24" s="32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x14ac:dyDescent="0.2">
      <c r="A25" s="64"/>
      <c r="B25" s="3"/>
      <c r="C25" s="65"/>
      <c r="D25" s="215"/>
      <c r="E25" s="215"/>
      <c r="F25" s="66"/>
      <c r="G25" s="39"/>
      <c r="H25" s="7"/>
      <c r="I25" s="16" t="str">
        <f t="shared" si="0"/>
        <v/>
      </c>
      <c r="J25" s="213" t="str">
        <f t="shared" si="1"/>
        <v/>
      </c>
      <c r="K25" s="214"/>
      <c r="L25" s="29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 x14ac:dyDescent="0.2">
      <c r="A26" s="64"/>
      <c r="B26" s="3"/>
      <c r="C26" s="65"/>
      <c r="D26" s="215"/>
      <c r="E26" s="215"/>
      <c r="F26" s="66"/>
      <c r="G26" s="39"/>
      <c r="H26" s="7"/>
      <c r="I26" s="16" t="str">
        <f t="shared" si="0"/>
        <v/>
      </c>
      <c r="J26" s="213" t="str">
        <f t="shared" si="1"/>
        <v/>
      </c>
      <c r="K26" s="214"/>
      <c r="L26" s="29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2" x14ac:dyDescent="0.2">
      <c r="A27" s="64"/>
      <c r="B27" s="3"/>
      <c r="C27" s="65"/>
      <c r="D27" s="215"/>
      <c r="E27" s="215"/>
      <c r="F27" s="66"/>
      <c r="G27" s="39"/>
      <c r="H27" s="7"/>
      <c r="I27" s="16" t="str">
        <f t="shared" si="0"/>
        <v/>
      </c>
      <c r="J27" s="213" t="str">
        <f t="shared" si="1"/>
        <v/>
      </c>
      <c r="K27" s="214"/>
      <c r="L27" s="29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2" x14ac:dyDescent="0.2">
      <c r="A28" s="64"/>
      <c r="B28" s="3"/>
      <c r="C28" s="65"/>
      <c r="D28" s="215"/>
      <c r="E28" s="215"/>
      <c r="F28" s="66"/>
      <c r="G28" s="39"/>
      <c r="H28" s="7"/>
      <c r="I28" s="16" t="str">
        <f t="shared" si="0"/>
        <v/>
      </c>
      <c r="J28" s="213" t="str">
        <f t="shared" si="1"/>
        <v/>
      </c>
      <c r="K28" s="214"/>
      <c r="L28" s="29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22" x14ac:dyDescent="0.2">
      <c r="A29" s="64"/>
      <c r="B29" s="3"/>
      <c r="C29" s="65"/>
      <c r="D29" s="215"/>
      <c r="E29" s="215"/>
      <c r="F29" s="66"/>
      <c r="G29" s="39"/>
      <c r="H29" s="7"/>
      <c r="I29" s="16" t="str">
        <f t="shared" si="0"/>
        <v/>
      </c>
      <c r="J29" s="213" t="str">
        <f t="shared" si="1"/>
        <v/>
      </c>
      <c r="K29" s="214"/>
      <c r="L29" s="29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 x14ac:dyDescent="0.2">
      <c r="A30" s="64"/>
      <c r="B30" s="3"/>
      <c r="C30" s="65"/>
      <c r="D30" s="215"/>
      <c r="E30" s="215"/>
      <c r="F30" s="66"/>
      <c r="G30" s="39"/>
      <c r="H30" s="7"/>
      <c r="I30" s="16" t="str">
        <f t="shared" si="0"/>
        <v/>
      </c>
      <c r="J30" s="213" t="str">
        <f t="shared" si="1"/>
        <v/>
      </c>
      <c r="K30" s="214"/>
      <c r="L30" s="32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x14ac:dyDescent="0.2">
      <c r="A31" s="64"/>
      <c r="B31" s="3"/>
      <c r="C31" s="65"/>
      <c r="D31" s="215"/>
      <c r="E31" s="215"/>
      <c r="F31" s="66"/>
      <c r="G31" s="39"/>
      <c r="H31" s="7"/>
      <c r="I31" s="16" t="str">
        <f t="shared" si="0"/>
        <v/>
      </c>
      <c r="J31" s="213" t="str">
        <f t="shared" si="1"/>
        <v/>
      </c>
      <c r="K31" s="214"/>
      <c r="L31" s="29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2" x14ac:dyDescent="0.2">
      <c r="A32" s="64"/>
      <c r="B32" s="3"/>
      <c r="C32" s="65"/>
      <c r="D32" s="215"/>
      <c r="E32" s="215"/>
      <c r="F32" s="66"/>
      <c r="G32" s="39"/>
      <c r="H32" s="7"/>
      <c r="I32" s="16" t="str">
        <f t="shared" si="0"/>
        <v/>
      </c>
      <c r="J32" s="213" t="str">
        <f t="shared" si="1"/>
        <v/>
      </c>
      <c r="K32" s="214"/>
      <c r="L32" s="29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1:22" x14ac:dyDescent="0.2">
      <c r="A33" s="64"/>
      <c r="B33" s="3"/>
      <c r="C33" s="65"/>
      <c r="D33" s="215"/>
      <c r="E33" s="215"/>
      <c r="F33" s="66"/>
      <c r="G33" s="39"/>
      <c r="H33" s="7"/>
      <c r="I33" s="16" t="str">
        <f t="shared" si="0"/>
        <v/>
      </c>
      <c r="J33" s="213" t="str">
        <f t="shared" si="1"/>
        <v/>
      </c>
      <c r="K33" s="214"/>
      <c r="L33" s="29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x14ac:dyDescent="0.2">
      <c r="A34" s="64"/>
      <c r="B34" s="3"/>
      <c r="C34" s="65"/>
      <c r="D34" s="215"/>
      <c r="E34" s="215"/>
      <c r="F34" s="66"/>
      <c r="G34" s="39"/>
      <c r="H34" s="7"/>
      <c r="I34" s="16" t="str">
        <f t="shared" si="0"/>
        <v/>
      </c>
      <c r="J34" s="213" t="str">
        <f t="shared" si="1"/>
        <v/>
      </c>
      <c r="K34" s="214"/>
      <c r="L34" s="29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1:22" x14ac:dyDescent="0.2">
      <c r="A35" s="137"/>
      <c r="B35" s="4"/>
      <c r="C35" s="138"/>
      <c r="D35" s="227"/>
      <c r="E35" s="228"/>
      <c r="F35" s="69"/>
      <c r="G35" s="152"/>
      <c r="H35" s="8"/>
      <c r="I35" s="16" t="str">
        <f t="shared" si="0"/>
        <v/>
      </c>
      <c r="J35" s="213" t="str">
        <f t="shared" si="1"/>
        <v/>
      </c>
      <c r="K35" s="214"/>
      <c r="L35" s="32"/>
      <c r="M35" s="205"/>
      <c r="N35" s="201"/>
      <c r="O35" s="201"/>
      <c r="P35" s="201"/>
      <c r="Q35" s="201"/>
      <c r="R35" s="201"/>
      <c r="S35" s="201"/>
      <c r="T35" s="201"/>
      <c r="U35" s="201"/>
      <c r="V35" s="201"/>
    </row>
    <row r="36" spans="1:22" ht="15" customHeight="1" x14ac:dyDescent="0.2">
      <c r="A36" s="203" t="s">
        <v>30</v>
      </c>
      <c r="B36" s="246"/>
      <c r="C36" s="42"/>
      <c r="D36" s="235"/>
      <c r="E36" s="235"/>
      <c r="F36" s="36"/>
      <c r="G36" s="37"/>
      <c r="H36" s="233" t="s">
        <v>27</v>
      </c>
      <c r="I36" s="17">
        <f>SUM(I15:I35)</f>
        <v>0</v>
      </c>
      <c r="J36" s="231">
        <f>SUM(J15:K35)</f>
        <v>0</v>
      </c>
      <c r="K36" s="232"/>
      <c r="L36" s="207"/>
      <c r="M36" s="206"/>
      <c r="N36" s="206"/>
      <c r="O36" s="206"/>
      <c r="P36" s="206"/>
      <c r="Q36" s="206"/>
      <c r="R36" s="206"/>
      <c r="S36" s="206"/>
      <c r="T36" s="206"/>
      <c r="U36" s="206"/>
      <c r="V36" s="206"/>
    </row>
    <row r="37" spans="1:22" ht="15" customHeight="1" x14ac:dyDescent="0.2">
      <c r="A37" s="203" t="s">
        <v>31</v>
      </c>
      <c r="B37" s="204"/>
      <c r="C37" s="42">
        <v>0</v>
      </c>
      <c r="D37" s="225"/>
      <c r="E37" s="225"/>
      <c r="F37" s="225"/>
      <c r="G37" s="226"/>
      <c r="H37" s="234"/>
      <c r="I37" s="35" t="s">
        <v>28</v>
      </c>
      <c r="J37" s="220">
        <f>SUM(I36-J36)</f>
        <v>0</v>
      </c>
      <c r="K37" s="221"/>
      <c r="L37" s="207"/>
      <c r="M37" s="206"/>
      <c r="N37" s="206"/>
      <c r="O37" s="206"/>
      <c r="P37" s="206"/>
      <c r="Q37" s="206"/>
      <c r="R37" s="206"/>
      <c r="S37" s="206"/>
      <c r="T37" s="206"/>
      <c r="U37" s="206"/>
      <c r="V37" s="206"/>
    </row>
    <row r="38" spans="1:22" ht="15" customHeight="1" x14ac:dyDescent="0.2">
      <c r="A38" s="203" t="s">
        <v>32</v>
      </c>
      <c r="B38" s="204"/>
      <c r="C38" s="41">
        <f>J41</f>
        <v>0</v>
      </c>
      <c r="D38" s="224"/>
      <c r="E38" s="225"/>
      <c r="F38" s="225"/>
      <c r="G38" s="226"/>
      <c r="H38" s="229" t="s">
        <v>29</v>
      </c>
      <c r="I38" s="34"/>
      <c r="J38" s="218"/>
      <c r="K38" s="218"/>
      <c r="L38" s="207"/>
      <c r="M38" s="206"/>
      <c r="N38" s="206"/>
      <c r="O38" s="206"/>
      <c r="P38" s="206"/>
      <c r="Q38" s="206"/>
      <c r="R38" s="206"/>
      <c r="S38" s="206"/>
      <c r="T38" s="206"/>
      <c r="U38" s="206"/>
      <c r="V38" s="206"/>
    </row>
    <row r="39" spans="1:22" ht="15" customHeight="1" x14ac:dyDescent="0.2">
      <c r="A39" s="236" t="str">
        <f>"Proposed Contract Change to Date:     $" &amp;IF(C36&lt;&gt;0,FIXED((C37+C38),2,) &amp; "  ( "&amp;FIXED((C37+C38)/C36*100,2,)&amp;" %)","  ")</f>
        <v xml:space="preserve">Proposed Contract Change to Date:     $  </v>
      </c>
      <c r="B39" s="204"/>
      <c r="C39" s="204"/>
      <c r="D39" s="204"/>
      <c r="E39" s="204"/>
      <c r="F39" s="204"/>
      <c r="G39" s="237"/>
      <c r="H39" s="230"/>
      <c r="I39" s="63" t="s">
        <v>28</v>
      </c>
      <c r="J39" s="220">
        <f>SUM(I38-J38)</f>
        <v>0</v>
      </c>
      <c r="K39" s="221"/>
      <c r="L39" s="207"/>
      <c r="M39" s="206"/>
      <c r="N39" s="206"/>
      <c r="O39" s="206"/>
      <c r="P39" s="206"/>
      <c r="Q39" s="206"/>
      <c r="R39" s="206"/>
      <c r="S39" s="206"/>
      <c r="T39" s="206"/>
      <c r="U39" s="206"/>
      <c r="V39" s="206"/>
    </row>
    <row r="40" spans="1:22" ht="15" customHeight="1" x14ac:dyDescent="0.2">
      <c r="A40" s="159" t="s">
        <v>66</v>
      </c>
      <c r="B40" s="160"/>
      <c r="C40" s="160"/>
      <c r="D40" s="58"/>
      <c r="E40" s="112"/>
      <c r="F40" s="112"/>
      <c r="G40" s="112"/>
      <c r="H40" s="216" t="s">
        <v>39</v>
      </c>
      <c r="I40" s="52"/>
      <c r="J40" s="222"/>
      <c r="K40" s="223"/>
      <c r="L40" s="207"/>
      <c r="M40" s="206"/>
      <c r="N40" s="206"/>
      <c r="O40" s="206"/>
      <c r="P40" s="206"/>
      <c r="Q40" s="206"/>
      <c r="R40" s="206"/>
      <c r="S40" s="206"/>
      <c r="T40" s="206"/>
      <c r="U40" s="206"/>
      <c r="V40" s="206"/>
    </row>
    <row r="41" spans="1:22" ht="15" customHeight="1" x14ac:dyDescent="0.2">
      <c r="A41" s="114" t="s">
        <v>67</v>
      </c>
      <c r="B41" s="115"/>
      <c r="C41" s="115" t="str">
        <f>IF(J41&gt;=30000,"____  Yes", "N/A: less than $30,000")</f>
        <v>N/A: less than $30,000</v>
      </c>
      <c r="D41" s="113"/>
      <c r="E41" s="113"/>
      <c r="F41" s="113"/>
      <c r="G41" s="113"/>
      <c r="H41" s="217"/>
      <c r="I41" s="59" t="s">
        <v>28</v>
      </c>
      <c r="J41" s="219">
        <f>I40-J40</f>
        <v>0</v>
      </c>
      <c r="K41" s="219"/>
      <c r="L41" s="4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1:22" ht="15" customHeight="1" x14ac:dyDescent="0.2">
      <c r="A42" s="18" t="s">
        <v>62</v>
      </c>
      <c r="B42" s="19"/>
      <c r="C42" s="19"/>
      <c r="D42" s="200"/>
      <c r="E42" s="200"/>
      <c r="F42" s="200"/>
      <c r="G42" s="200"/>
      <c r="H42" s="201"/>
      <c r="I42" s="201"/>
      <c r="J42" s="201"/>
      <c r="K42" s="202"/>
      <c r="L42" s="32"/>
      <c r="M42" s="205"/>
      <c r="N42" s="201"/>
      <c r="O42" s="201"/>
      <c r="P42" s="201"/>
      <c r="Q42" s="201"/>
      <c r="R42" s="201"/>
      <c r="S42" s="201"/>
      <c r="T42" s="201"/>
      <c r="U42" s="201"/>
      <c r="V42" s="201"/>
    </row>
    <row r="43" spans="1:22" ht="20.25" customHeight="1" thickBot="1" x14ac:dyDescent="0.3">
      <c r="A43" s="79" t="s">
        <v>43</v>
      </c>
      <c r="B43" s="75"/>
      <c r="C43" s="75"/>
      <c r="D43" s="198"/>
      <c r="E43" s="196"/>
      <c r="F43" s="196"/>
      <c r="G43" s="196"/>
      <c r="H43" s="196"/>
      <c r="I43" s="196"/>
      <c r="J43" s="196"/>
      <c r="K43" s="196"/>
    </row>
    <row r="44" spans="1:22" x14ac:dyDescent="0.2">
      <c r="A44" s="70"/>
      <c r="B44" s="70"/>
      <c r="C44" s="74" t="s">
        <v>41</v>
      </c>
      <c r="D44" s="208" t="s">
        <v>2</v>
      </c>
      <c r="E44" s="208"/>
      <c r="F44" s="208" t="s">
        <v>42</v>
      </c>
      <c r="G44" s="208"/>
      <c r="H44" s="208"/>
      <c r="I44" s="208" t="s">
        <v>40</v>
      </c>
      <c r="J44" s="208"/>
      <c r="K44" s="208"/>
    </row>
    <row r="45" spans="1:22" ht="20.25" customHeight="1" thickBot="1" x14ac:dyDescent="0.3">
      <c r="A45" s="80" t="s">
        <v>3</v>
      </c>
      <c r="B45" s="76"/>
      <c r="C45" s="76"/>
      <c r="D45" s="211"/>
      <c r="E45" s="211"/>
      <c r="F45" s="197"/>
      <c r="G45" s="197"/>
      <c r="H45" s="197"/>
      <c r="I45" s="197"/>
      <c r="J45" s="197"/>
      <c r="K45" s="197"/>
    </row>
    <row r="46" spans="1:22" ht="15" customHeight="1" x14ac:dyDescent="0.2">
      <c r="A46" s="71"/>
      <c r="B46" s="73"/>
      <c r="C46" s="74" t="s">
        <v>41</v>
      </c>
      <c r="D46" s="208" t="s">
        <v>2</v>
      </c>
      <c r="E46" s="208"/>
      <c r="F46" s="208" t="s">
        <v>42</v>
      </c>
      <c r="G46" s="208"/>
      <c r="H46" s="208"/>
      <c r="I46" s="208" t="s">
        <v>40</v>
      </c>
      <c r="J46" s="208"/>
      <c r="K46" s="208"/>
    </row>
    <row r="47" spans="1:22" ht="20.25" customHeight="1" thickBot="1" x14ac:dyDescent="0.3">
      <c r="A47" s="81" t="s">
        <v>56</v>
      </c>
      <c r="B47" s="77"/>
      <c r="C47" s="77"/>
      <c r="D47" s="199"/>
      <c r="E47" s="199"/>
      <c r="F47" s="209" t="s">
        <v>46</v>
      </c>
      <c r="G47" s="209"/>
      <c r="H47" s="209"/>
      <c r="I47" s="209" t="s">
        <v>44</v>
      </c>
      <c r="J47" s="209"/>
      <c r="K47" s="209"/>
    </row>
    <row r="48" spans="1:22" x14ac:dyDescent="0.2">
      <c r="A48" s="72"/>
      <c r="B48" s="72"/>
      <c r="C48" s="74" t="s">
        <v>41</v>
      </c>
      <c r="D48" s="208" t="s">
        <v>2</v>
      </c>
      <c r="E48" s="208"/>
      <c r="F48" s="208" t="s">
        <v>42</v>
      </c>
      <c r="G48" s="208"/>
      <c r="H48" s="208"/>
      <c r="I48" s="208" t="s">
        <v>40</v>
      </c>
      <c r="J48" s="208"/>
      <c r="K48" s="208"/>
    </row>
    <row r="49" spans="1:11" ht="20.25" customHeight="1" thickBot="1" x14ac:dyDescent="0.35">
      <c r="A49" s="81" t="s">
        <v>56</v>
      </c>
      <c r="B49" s="78"/>
      <c r="C49" s="99"/>
      <c r="D49" s="210"/>
      <c r="E49" s="210"/>
      <c r="F49" s="209" t="s">
        <v>77</v>
      </c>
      <c r="G49" s="210"/>
      <c r="H49" s="210"/>
      <c r="I49" s="212" t="s">
        <v>45</v>
      </c>
      <c r="J49" s="212"/>
      <c r="K49" s="212"/>
    </row>
    <row r="50" spans="1:11" x14ac:dyDescent="0.2">
      <c r="C50" s="74" t="s">
        <v>41</v>
      </c>
      <c r="D50" s="208" t="s">
        <v>2</v>
      </c>
      <c r="E50" s="208"/>
      <c r="F50" s="208" t="s">
        <v>42</v>
      </c>
      <c r="G50" s="208"/>
      <c r="H50" s="208"/>
      <c r="I50" s="208" t="s">
        <v>40</v>
      </c>
      <c r="J50" s="208"/>
      <c r="K50" s="208"/>
    </row>
    <row r="51" spans="1:11" ht="20.25" customHeight="1" thickBot="1" x14ac:dyDescent="0.35">
      <c r="A51" s="81" t="s">
        <v>56</v>
      </c>
      <c r="B51" s="78"/>
      <c r="C51" s="99" t="str">
        <f>IF(J41&gt;=20000,"", "N/A")</f>
        <v>N/A</v>
      </c>
      <c r="D51" s="210"/>
      <c r="E51" s="210"/>
      <c r="F51" s="251"/>
      <c r="G51" s="251"/>
      <c r="H51" s="251"/>
      <c r="I51" s="212" t="s">
        <v>57</v>
      </c>
      <c r="J51" s="212"/>
      <c r="K51" s="212"/>
    </row>
    <row r="52" spans="1:11" x14ac:dyDescent="0.2">
      <c r="C52" s="74" t="s">
        <v>41</v>
      </c>
      <c r="D52" s="208" t="s">
        <v>2</v>
      </c>
      <c r="E52" s="208"/>
      <c r="F52" s="208" t="s">
        <v>42</v>
      </c>
      <c r="G52" s="208"/>
      <c r="H52" s="208"/>
      <c r="I52" s="208" t="s">
        <v>40</v>
      </c>
      <c r="J52" s="208"/>
      <c r="K52" s="208"/>
    </row>
    <row r="53" spans="1:11" ht="20.25" customHeight="1" thickBot="1" x14ac:dyDescent="0.35">
      <c r="A53" s="81" t="s">
        <v>58</v>
      </c>
      <c r="B53" s="78"/>
      <c r="C53" s="99" t="str">
        <f>IF(J41&gt;250000,"", "N/A")</f>
        <v>N/A</v>
      </c>
      <c r="D53" s="210"/>
      <c r="E53" s="210"/>
      <c r="F53" s="251"/>
      <c r="G53" s="251"/>
      <c r="H53" s="251"/>
      <c r="I53" s="212" t="s">
        <v>59</v>
      </c>
      <c r="J53" s="212"/>
      <c r="K53" s="212"/>
    </row>
    <row r="54" spans="1:11" x14ac:dyDescent="0.2">
      <c r="C54" s="74" t="s">
        <v>41</v>
      </c>
      <c r="D54" s="208" t="s">
        <v>2</v>
      </c>
      <c r="E54" s="208"/>
      <c r="F54" s="208" t="s">
        <v>42</v>
      </c>
      <c r="G54" s="208"/>
      <c r="H54" s="208"/>
      <c r="I54" s="208" t="s">
        <v>40</v>
      </c>
      <c r="J54" s="208"/>
      <c r="K54" s="208"/>
    </row>
    <row r="55" spans="1:11" ht="20.25" customHeight="1" thickBot="1" x14ac:dyDescent="0.35">
      <c r="A55" s="81" t="s">
        <v>58</v>
      </c>
      <c r="B55" s="78"/>
      <c r="C55" s="99" t="str">
        <f>IF(J41&gt;250000,"", "N/A")</f>
        <v>N/A</v>
      </c>
      <c r="D55" s="251"/>
      <c r="E55" s="251"/>
      <c r="F55" s="251"/>
      <c r="G55" s="251"/>
      <c r="H55" s="251"/>
      <c r="I55" s="212" t="s">
        <v>60</v>
      </c>
      <c r="J55" s="212"/>
      <c r="K55" s="212"/>
    </row>
    <row r="56" spans="1:11" x14ac:dyDescent="0.2">
      <c r="C56" s="74" t="s">
        <v>41</v>
      </c>
      <c r="D56" s="208" t="s">
        <v>2</v>
      </c>
      <c r="E56" s="208"/>
      <c r="F56" s="208" t="s">
        <v>42</v>
      </c>
      <c r="G56" s="208"/>
      <c r="H56" s="208"/>
      <c r="I56" s="208" t="s">
        <v>40</v>
      </c>
      <c r="J56" s="208"/>
      <c r="K56" s="208"/>
    </row>
    <row r="57" spans="1:11" ht="20.25" customHeight="1" thickBot="1" x14ac:dyDescent="0.35">
      <c r="A57" s="81" t="s">
        <v>58</v>
      </c>
      <c r="B57" s="78"/>
      <c r="C57" s="99" t="str">
        <f>IF(J41&gt;=20000,"", "N/A")</f>
        <v>N/A</v>
      </c>
      <c r="D57" s="251"/>
      <c r="E57" s="251"/>
      <c r="F57" s="251"/>
      <c r="G57" s="251"/>
      <c r="H57" s="251"/>
      <c r="I57" s="209" t="str">
        <f>IF(J41&gt;250000,"Secretary of Transportation","Secretary of Transportation or Delegate")</f>
        <v>Secretary of Transportation or Delegate</v>
      </c>
      <c r="J57" s="209"/>
      <c r="K57" s="209"/>
    </row>
    <row r="58" spans="1:11" x14ac:dyDescent="0.2">
      <c r="C58" s="74" t="s">
        <v>41</v>
      </c>
      <c r="D58" s="208" t="s">
        <v>2</v>
      </c>
      <c r="E58" s="208"/>
      <c r="F58" s="208" t="s">
        <v>42</v>
      </c>
      <c r="G58" s="208"/>
      <c r="H58" s="208"/>
      <c r="I58" s="208" t="s">
        <v>40</v>
      </c>
      <c r="J58" s="208"/>
      <c r="K58" s="208"/>
    </row>
    <row r="59" spans="1:11" ht="18" customHeight="1" x14ac:dyDescent="0.2">
      <c r="D59" s="158"/>
      <c r="E59" s="158"/>
      <c r="F59" s="158"/>
      <c r="G59" s="158"/>
      <c r="H59" s="24"/>
      <c r="I59" s="27"/>
      <c r="J59" s="25"/>
      <c r="K59" s="28"/>
    </row>
    <row r="60" spans="1:11" ht="18.75" customHeight="1" x14ac:dyDescent="0.25">
      <c r="D60" s="22"/>
      <c r="E60" s="22"/>
      <c r="F60" s="22"/>
      <c r="G60" s="22"/>
      <c r="I60" s="55" t="s">
        <v>14</v>
      </c>
      <c r="J60" s="13"/>
    </row>
    <row r="61" spans="1:11" ht="18.75" customHeight="1" x14ac:dyDescent="0.25">
      <c r="D61" s="22"/>
      <c r="E61" s="10"/>
      <c r="F61" s="10"/>
      <c r="G61" s="10"/>
      <c r="I61" s="55" t="s">
        <v>0</v>
      </c>
      <c r="J61" s="23"/>
    </row>
    <row r="62" spans="1:11" ht="18.75" customHeight="1" x14ac:dyDescent="0.25">
      <c r="D62" s="14"/>
      <c r="E62" s="22"/>
      <c r="F62" s="22"/>
      <c r="G62" s="22"/>
      <c r="H62" s="60" t="s">
        <v>21</v>
      </c>
      <c r="I62" s="61"/>
      <c r="J62" s="21" t="s">
        <v>22</v>
      </c>
      <c r="K62" s="61"/>
    </row>
    <row r="63" spans="1:11" ht="16.5" x14ac:dyDescent="0.25">
      <c r="D63" s="174"/>
      <c r="E63" s="174"/>
      <c r="F63" s="174"/>
      <c r="G63" s="174"/>
      <c r="H63" s="174"/>
      <c r="I63" s="20"/>
      <c r="J63" s="158"/>
      <c r="K63" s="158"/>
    </row>
    <row r="64" spans="1:11" ht="16.5" customHeight="1" x14ac:dyDescent="0.2">
      <c r="A64" s="158" t="s">
        <v>1</v>
      </c>
      <c r="B64" s="158"/>
      <c r="C64" s="62" t="str">
        <f>IF($C$6&lt;&gt;"",$C$6, "-")</f>
        <v>-</v>
      </c>
      <c r="D64" s="26"/>
      <c r="E64" s="26"/>
      <c r="F64" s="26"/>
      <c r="G64" s="26"/>
      <c r="H64" s="56" t="s">
        <v>16</v>
      </c>
      <c r="I64" s="166" t="str">
        <f>IF($I$6&lt;&gt;"",$I$6,"-")</f>
        <v>-</v>
      </c>
      <c r="J64" s="166"/>
      <c r="K64" s="166"/>
    </row>
    <row r="65" spans="1:11" ht="16.5" customHeight="1" x14ac:dyDescent="0.2">
      <c r="A65" s="158" t="s">
        <v>2</v>
      </c>
      <c r="B65" s="158"/>
      <c r="C65" s="49" t="str">
        <f>IF($C$7&lt;&gt;"",$C$7, "-")</f>
        <v>-</v>
      </c>
      <c r="D65" s="10"/>
      <c r="E65" s="10"/>
      <c r="F65" s="10"/>
      <c r="G65" s="10"/>
      <c r="H65" s="56" t="s">
        <v>18</v>
      </c>
      <c r="I65" s="166" t="str">
        <f>IF($I$7&lt;&gt;"",$I$7,"-")</f>
        <v>-</v>
      </c>
      <c r="J65" s="166"/>
      <c r="K65" s="166"/>
    </row>
    <row r="66" spans="1:11" ht="16.5" customHeight="1" x14ac:dyDescent="0.2">
      <c r="A66" s="158"/>
      <c r="B66" s="158"/>
      <c r="C66" s="54"/>
      <c r="D66" s="10"/>
      <c r="E66" s="10"/>
      <c r="F66" s="10"/>
      <c r="G66" s="10"/>
      <c r="H66" s="56" t="s">
        <v>17</v>
      </c>
      <c r="I66" s="166" t="str">
        <f>IF($I$8&lt;&gt;"",$I$8,"-")</f>
        <v>-</v>
      </c>
      <c r="J66" s="166"/>
      <c r="K66" s="166"/>
    </row>
    <row r="67" spans="1:11" ht="16.5" customHeight="1" x14ac:dyDescent="0.2">
      <c r="A67" s="158" t="s">
        <v>3</v>
      </c>
      <c r="B67" s="158"/>
      <c r="C67" s="171" t="str">
        <f>IF($C$8&lt;&gt;"",$C$8,"-")</f>
        <v>-</v>
      </c>
      <c r="D67" s="171"/>
      <c r="E67" s="171"/>
      <c r="F67" s="171"/>
      <c r="G67" s="171"/>
      <c r="H67" s="56" t="s">
        <v>19</v>
      </c>
      <c r="I67" s="166" t="str">
        <f>IF($I$9&lt;&gt;"",$I$9,"-")</f>
        <v>-</v>
      </c>
      <c r="J67" s="166"/>
      <c r="K67" s="166"/>
    </row>
    <row r="68" spans="1:11" ht="16.5" customHeight="1" x14ac:dyDescent="0.2">
      <c r="A68" s="158" t="s">
        <v>4</v>
      </c>
      <c r="B68" s="158"/>
      <c r="C68" s="171" t="str">
        <f>IF($C$9&lt;&gt;"",$C9,"-")</f>
        <v>-</v>
      </c>
      <c r="D68" s="171"/>
      <c r="E68" s="171"/>
      <c r="F68" s="171"/>
      <c r="G68" s="171"/>
      <c r="H68" s="56" t="s">
        <v>20</v>
      </c>
      <c r="I68" s="166" t="str">
        <f>IF($I$10&lt;&gt;"",$I$10,"-")</f>
        <v>-</v>
      </c>
      <c r="J68" s="166"/>
      <c r="K68" s="166"/>
    </row>
    <row r="69" spans="1:11" ht="16.5" customHeight="1" x14ac:dyDescent="0.2">
      <c r="A69" s="170" t="s">
        <v>23</v>
      </c>
      <c r="B69" s="170"/>
      <c r="C69" s="171" t="str">
        <f>IF($C$10&lt;&gt;"",$C$10,"-")</f>
        <v>-</v>
      </c>
      <c r="D69" s="171"/>
      <c r="E69" s="171"/>
      <c r="F69" s="171"/>
      <c r="G69" s="171"/>
      <c r="H69" s="57" t="s">
        <v>24</v>
      </c>
      <c r="I69" s="166" t="str">
        <f>IF($I$11&lt;&gt;"",$I$11,"-")</f>
        <v>-</v>
      </c>
      <c r="J69" s="166"/>
      <c r="K69" s="166"/>
    </row>
    <row r="70" spans="1:11" customFormat="1" ht="16.5" customHeight="1" x14ac:dyDescent="0.2">
      <c r="A70" s="14"/>
      <c r="B70" s="10"/>
      <c r="C70" s="171" t="str">
        <f>IF($C$11&lt;&gt;"",$C$11,"-")</f>
        <v>-</v>
      </c>
      <c r="D70" s="171"/>
      <c r="E70" s="171"/>
      <c r="F70" s="171"/>
      <c r="G70" s="171"/>
      <c r="H70" s="53"/>
      <c r="I70" s="12"/>
      <c r="J70" s="12"/>
      <c r="K70" s="12"/>
    </row>
    <row r="71" spans="1:11" ht="16.5" customHeight="1" thickBot="1" x14ac:dyDescent="0.25"/>
    <row r="72" spans="1:11" ht="16.5" thickBot="1" x14ac:dyDescent="0.3">
      <c r="A72" s="181" t="s">
        <v>25</v>
      </c>
      <c r="B72" s="182"/>
      <c r="C72" s="182"/>
      <c r="D72" s="182"/>
      <c r="E72" s="182"/>
      <c r="F72" s="182"/>
      <c r="G72" s="182"/>
      <c r="H72" s="182"/>
      <c r="I72" s="182"/>
      <c r="J72" s="182"/>
      <c r="K72" s="183"/>
    </row>
    <row r="73" spans="1:11" ht="13.5" thickBot="1" x14ac:dyDescent="0.25">
      <c r="A73" s="5" t="s">
        <v>13</v>
      </c>
      <c r="B73" s="190" t="s">
        <v>26</v>
      </c>
      <c r="C73" s="191"/>
      <c r="D73" s="191"/>
      <c r="E73" s="191"/>
      <c r="F73" s="191"/>
      <c r="G73" s="191"/>
      <c r="H73" s="191"/>
      <c r="I73" s="191"/>
      <c r="J73" s="191"/>
      <c r="K73" s="192"/>
    </row>
    <row r="74" spans="1:11" x14ac:dyDescent="0.2">
      <c r="A74" s="40" t="str">
        <f>IF(A$15&lt;&gt;"",A$15,"")</f>
        <v/>
      </c>
      <c r="B74" s="184" t="str">
        <f>C15&amp;"      "&amp;(IF(G15="A", " Add ", IF(G15="D"," Deduct ",""))) &amp; "  "&amp;F15&amp;"  "&amp;D15</f>
        <v xml:space="preserve">          </v>
      </c>
      <c r="C74" s="247"/>
      <c r="D74" s="247"/>
      <c r="E74" s="247"/>
      <c r="F74" s="247"/>
      <c r="G74" s="247"/>
      <c r="H74" s="247"/>
      <c r="I74" s="38" t="s">
        <v>33</v>
      </c>
      <c r="J74" s="186"/>
      <c r="K74" s="187"/>
    </row>
    <row r="75" spans="1:11" x14ac:dyDescent="0.2">
      <c r="A75" s="172"/>
      <c r="B75" s="238"/>
      <c r="C75" s="176"/>
      <c r="D75" s="176"/>
      <c r="E75" s="176"/>
      <c r="F75" s="176"/>
      <c r="G75" s="176"/>
      <c r="H75" s="176"/>
      <c r="I75" s="176"/>
      <c r="J75" s="176"/>
      <c r="K75" s="177"/>
    </row>
    <row r="76" spans="1:11" x14ac:dyDescent="0.2">
      <c r="A76" s="172"/>
      <c r="B76" s="175"/>
      <c r="C76" s="176"/>
      <c r="D76" s="176"/>
      <c r="E76" s="176"/>
      <c r="F76" s="176"/>
      <c r="G76" s="176"/>
      <c r="H76" s="176"/>
      <c r="I76" s="176"/>
      <c r="J76" s="176"/>
      <c r="K76" s="177"/>
    </row>
    <row r="77" spans="1:11" x14ac:dyDescent="0.2">
      <c r="A77" s="172"/>
      <c r="B77" s="175"/>
      <c r="C77" s="176"/>
      <c r="D77" s="176"/>
      <c r="E77" s="176"/>
      <c r="F77" s="176"/>
      <c r="G77" s="176"/>
      <c r="H77" s="176"/>
      <c r="I77" s="176"/>
      <c r="J77" s="176"/>
      <c r="K77" s="177"/>
    </row>
    <row r="78" spans="1:11" x14ac:dyDescent="0.2">
      <c r="A78" s="172"/>
      <c r="B78" s="175"/>
      <c r="C78" s="176"/>
      <c r="D78" s="176"/>
      <c r="E78" s="176"/>
      <c r="F78" s="176"/>
      <c r="G78" s="176"/>
      <c r="H78" s="176"/>
      <c r="I78" s="176"/>
      <c r="J78" s="176"/>
      <c r="K78" s="177"/>
    </row>
    <row r="79" spans="1:11" ht="13.5" thickBot="1" x14ac:dyDescent="0.25">
      <c r="A79" s="172"/>
      <c r="B79" s="178"/>
      <c r="C79" s="179"/>
      <c r="D79" s="179"/>
      <c r="E79" s="179"/>
      <c r="F79" s="179"/>
      <c r="G79" s="179"/>
      <c r="H79" s="179"/>
      <c r="I79" s="179"/>
      <c r="J79" s="179"/>
      <c r="K79" s="180"/>
    </row>
    <row r="80" spans="1:11" x14ac:dyDescent="0.2">
      <c r="A80" s="40" t="str">
        <f>IF(A$16&lt;&gt;"",A$16,"")</f>
        <v/>
      </c>
      <c r="B80" s="184" t="str">
        <f>C16&amp;"      "&amp;(IF(G16="A", " Add ", IF(G16="D"," Deduct ",""))) &amp; "  "&amp;F16&amp;"  "&amp;D16</f>
        <v xml:space="preserve">          </v>
      </c>
      <c r="C80" s="247"/>
      <c r="D80" s="247"/>
      <c r="E80" s="247"/>
      <c r="F80" s="247"/>
      <c r="G80" s="247"/>
      <c r="H80" s="247"/>
      <c r="I80" s="38" t="s">
        <v>33</v>
      </c>
      <c r="J80" s="248"/>
      <c r="K80" s="249"/>
    </row>
    <row r="81" spans="1:11" x14ac:dyDescent="0.2">
      <c r="A81" s="172"/>
      <c r="B81" s="188"/>
      <c r="C81" s="188"/>
      <c r="D81" s="188"/>
      <c r="E81" s="188"/>
      <c r="F81" s="188"/>
      <c r="G81" s="188"/>
      <c r="H81" s="188"/>
      <c r="I81" s="188"/>
      <c r="J81" s="188"/>
      <c r="K81" s="188"/>
    </row>
    <row r="82" spans="1:11" x14ac:dyDescent="0.2">
      <c r="A82" s="172"/>
      <c r="B82" s="188"/>
      <c r="C82" s="188"/>
      <c r="D82" s="188"/>
      <c r="E82" s="188"/>
      <c r="F82" s="188"/>
      <c r="G82" s="188"/>
      <c r="H82" s="188"/>
      <c r="I82" s="188"/>
      <c r="J82" s="188"/>
      <c r="K82" s="188"/>
    </row>
    <row r="83" spans="1:11" x14ac:dyDescent="0.2">
      <c r="A83" s="172"/>
      <c r="B83" s="188"/>
      <c r="C83" s="188"/>
      <c r="D83" s="188"/>
      <c r="E83" s="188"/>
      <c r="F83" s="188"/>
      <c r="G83" s="188"/>
      <c r="H83" s="188"/>
      <c r="I83" s="188"/>
      <c r="J83" s="188"/>
      <c r="K83" s="188"/>
    </row>
    <row r="84" spans="1:11" x14ac:dyDescent="0.2">
      <c r="A84" s="172"/>
      <c r="B84" s="188"/>
      <c r="C84" s="188"/>
      <c r="D84" s="188"/>
      <c r="E84" s="188"/>
      <c r="F84" s="188"/>
      <c r="G84" s="188"/>
      <c r="H84" s="188"/>
      <c r="I84" s="188"/>
      <c r="J84" s="188"/>
      <c r="K84" s="188"/>
    </row>
    <row r="85" spans="1:11" ht="13.5" thickBot="1" x14ac:dyDescent="0.25">
      <c r="A85" s="173"/>
      <c r="B85" s="189"/>
      <c r="C85" s="189"/>
      <c r="D85" s="189"/>
      <c r="E85" s="189"/>
      <c r="F85" s="189"/>
      <c r="G85" s="189"/>
      <c r="H85" s="189"/>
      <c r="I85" s="189"/>
      <c r="J85" s="189"/>
      <c r="K85" s="189"/>
    </row>
    <row r="86" spans="1:11" x14ac:dyDescent="0.2">
      <c r="A86" s="40" t="str">
        <f>IF(A$17&lt;&gt;"",A$17,"")</f>
        <v/>
      </c>
      <c r="B86" s="184" t="str">
        <f>C17&amp;"      "&amp;(IF(G17="A", " Add ", IF(G17="D"," Deduct ",""))) &amp; "  "&amp;F17&amp;"  "&amp;D17</f>
        <v xml:space="preserve">          </v>
      </c>
      <c r="C86" s="185"/>
      <c r="D86" s="185"/>
      <c r="E86" s="185"/>
      <c r="F86" s="185"/>
      <c r="G86" s="185"/>
      <c r="H86" s="185"/>
      <c r="I86" s="38" t="s">
        <v>33</v>
      </c>
      <c r="J86" s="186"/>
      <c r="K86" s="187"/>
    </row>
    <row r="87" spans="1:11" x14ac:dyDescent="0.2">
      <c r="A87" s="172"/>
      <c r="B87" s="188"/>
      <c r="C87" s="188"/>
      <c r="D87" s="188"/>
      <c r="E87" s="188"/>
      <c r="F87" s="188"/>
      <c r="G87" s="188"/>
      <c r="H87" s="188"/>
      <c r="I87" s="188"/>
      <c r="J87" s="188"/>
      <c r="K87" s="188"/>
    </row>
    <row r="88" spans="1:11" x14ac:dyDescent="0.2">
      <c r="A88" s="172"/>
      <c r="B88" s="188"/>
      <c r="C88" s="188"/>
      <c r="D88" s="188"/>
      <c r="E88" s="188"/>
      <c r="F88" s="188"/>
      <c r="G88" s="188"/>
      <c r="H88" s="188"/>
      <c r="I88" s="188"/>
      <c r="J88" s="188"/>
      <c r="K88" s="188"/>
    </row>
    <row r="89" spans="1:11" x14ac:dyDescent="0.2">
      <c r="A89" s="172"/>
      <c r="B89" s="188"/>
      <c r="C89" s="188"/>
      <c r="D89" s="188"/>
      <c r="E89" s="188"/>
      <c r="F89" s="188"/>
      <c r="G89" s="188"/>
      <c r="H89" s="188"/>
      <c r="I89" s="188"/>
      <c r="J89" s="188"/>
      <c r="K89" s="188"/>
    </row>
    <row r="90" spans="1:11" x14ac:dyDescent="0.2">
      <c r="A90" s="172"/>
      <c r="B90" s="188"/>
      <c r="C90" s="188"/>
      <c r="D90" s="188"/>
      <c r="E90" s="188"/>
      <c r="F90" s="188"/>
      <c r="G90" s="188"/>
      <c r="H90" s="188"/>
      <c r="I90" s="188"/>
      <c r="J90" s="188"/>
      <c r="K90" s="188"/>
    </row>
    <row r="91" spans="1:11" ht="13.5" thickBot="1" x14ac:dyDescent="0.25">
      <c r="A91" s="173"/>
      <c r="B91" s="189"/>
      <c r="C91" s="189"/>
      <c r="D91" s="189"/>
      <c r="E91" s="189"/>
      <c r="F91" s="189"/>
      <c r="G91" s="189"/>
      <c r="H91" s="189"/>
      <c r="I91" s="189"/>
      <c r="J91" s="189"/>
      <c r="K91" s="189"/>
    </row>
    <row r="92" spans="1:11" x14ac:dyDescent="0.2">
      <c r="A92" s="40" t="str">
        <f>IF(A$18&lt;&gt;"",A$18,"")</f>
        <v/>
      </c>
      <c r="B92" s="184" t="str">
        <f>C18&amp;"      "&amp;(IF(G18="A", " Add ", IF(G18="D"," Deduct ",""))) &amp; "  "&amp;F18&amp;"  "&amp;D18</f>
        <v xml:space="preserve">          </v>
      </c>
      <c r="C92" s="185"/>
      <c r="D92" s="185"/>
      <c r="E92" s="185"/>
      <c r="F92" s="185"/>
      <c r="G92" s="185"/>
      <c r="H92" s="185"/>
      <c r="I92" s="38" t="s">
        <v>33</v>
      </c>
      <c r="J92" s="186"/>
      <c r="K92" s="187"/>
    </row>
    <row r="93" spans="1:11" x14ac:dyDescent="0.2">
      <c r="A93" s="172"/>
      <c r="B93" s="188"/>
      <c r="C93" s="188"/>
      <c r="D93" s="188"/>
      <c r="E93" s="188"/>
      <c r="F93" s="188"/>
      <c r="G93" s="188"/>
      <c r="H93" s="188"/>
      <c r="I93" s="188"/>
      <c r="J93" s="188"/>
      <c r="K93" s="188"/>
    </row>
    <row r="94" spans="1:11" x14ac:dyDescent="0.2">
      <c r="A94" s="172"/>
      <c r="B94" s="188"/>
      <c r="C94" s="188"/>
      <c r="D94" s="188"/>
      <c r="E94" s="188"/>
      <c r="F94" s="188"/>
      <c r="G94" s="188"/>
      <c r="H94" s="188"/>
      <c r="I94" s="188"/>
      <c r="J94" s="188"/>
      <c r="K94" s="188"/>
    </row>
    <row r="95" spans="1:11" x14ac:dyDescent="0.2">
      <c r="A95" s="172"/>
      <c r="B95" s="188"/>
      <c r="C95" s="188"/>
      <c r="D95" s="188"/>
      <c r="E95" s="188"/>
      <c r="F95" s="188"/>
      <c r="G95" s="188"/>
      <c r="H95" s="188"/>
      <c r="I95" s="188"/>
      <c r="J95" s="188"/>
      <c r="K95" s="188"/>
    </row>
    <row r="96" spans="1:11" x14ac:dyDescent="0.2">
      <c r="A96" s="172"/>
      <c r="B96" s="188"/>
      <c r="C96" s="188"/>
      <c r="D96" s="188"/>
      <c r="E96" s="188"/>
      <c r="F96" s="188"/>
      <c r="G96" s="188"/>
      <c r="H96" s="188"/>
      <c r="I96" s="188"/>
      <c r="J96" s="188"/>
      <c r="K96" s="188"/>
    </row>
    <row r="97" spans="1:11" ht="13.5" thickBot="1" x14ac:dyDescent="0.25">
      <c r="A97" s="173"/>
      <c r="B97" s="189"/>
      <c r="C97" s="189"/>
      <c r="D97" s="189"/>
      <c r="E97" s="189"/>
      <c r="F97" s="189"/>
      <c r="G97" s="189"/>
      <c r="H97" s="189"/>
      <c r="I97" s="189"/>
      <c r="J97" s="189"/>
      <c r="K97" s="189"/>
    </row>
    <row r="98" spans="1:11" x14ac:dyDescent="0.2">
      <c r="A98" s="40" t="str">
        <f>IF(A$19&lt;&gt;"",A$19,"")</f>
        <v/>
      </c>
      <c r="B98" s="184" t="str">
        <f>C19&amp;"      "&amp;(IF(G19="A", " Add ", IF(G19="D"," Deduct ",""))) &amp; "  "&amp;F19&amp;"  "&amp;D19</f>
        <v xml:space="preserve">          </v>
      </c>
      <c r="C98" s="185"/>
      <c r="D98" s="185"/>
      <c r="E98" s="185"/>
      <c r="F98" s="185"/>
      <c r="G98" s="185"/>
      <c r="H98" s="185"/>
      <c r="I98" s="38" t="s">
        <v>33</v>
      </c>
      <c r="J98" s="186"/>
      <c r="K98" s="187"/>
    </row>
    <row r="99" spans="1:11" x14ac:dyDescent="0.2">
      <c r="A99" s="172"/>
      <c r="B99" s="188"/>
      <c r="C99" s="188"/>
      <c r="D99" s="188"/>
      <c r="E99" s="188"/>
      <c r="F99" s="188"/>
      <c r="G99" s="188"/>
      <c r="H99" s="188"/>
      <c r="I99" s="188"/>
      <c r="J99" s="188"/>
      <c r="K99" s="188"/>
    </row>
    <row r="100" spans="1:11" x14ac:dyDescent="0.2">
      <c r="A100" s="172"/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</row>
    <row r="101" spans="1:11" x14ac:dyDescent="0.2">
      <c r="A101" s="172"/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</row>
    <row r="102" spans="1:11" x14ac:dyDescent="0.2">
      <c r="A102" s="172"/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</row>
    <row r="103" spans="1:11" ht="13.5" thickBot="1" x14ac:dyDescent="0.25">
      <c r="A103" s="173"/>
      <c r="B103" s="189"/>
      <c r="C103" s="189"/>
      <c r="D103" s="189"/>
      <c r="E103" s="189"/>
      <c r="F103" s="189"/>
      <c r="G103" s="189"/>
      <c r="H103" s="189"/>
      <c r="I103" s="189"/>
      <c r="J103" s="189"/>
      <c r="K103" s="189"/>
    </row>
    <row r="104" spans="1:11" x14ac:dyDescent="0.2">
      <c r="A104" s="40" t="str">
        <f>IF(A$20&lt;&gt;"",A$20,"")</f>
        <v/>
      </c>
      <c r="B104" s="184" t="str">
        <f>C20&amp;"      "&amp;(IF(G20="A", " Add ", IF(G20="D"," Deduct ",""))) &amp; "  "&amp;F20&amp;"  "&amp;D20</f>
        <v xml:space="preserve">          </v>
      </c>
      <c r="C104" s="185"/>
      <c r="D104" s="185"/>
      <c r="E104" s="185"/>
      <c r="F104" s="185"/>
      <c r="G104" s="185"/>
      <c r="H104" s="185"/>
      <c r="I104" s="38" t="s">
        <v>33</v>
      </c>
      <c r="J104" s="186"/>
      <c r="K104" s="187"/>
    </row>
    <row r="105" spans="1:11" x14ac:dyDescent="0.2">
      <c r="A105" s="172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</row>
    <row r="106" spans="1:11" x14ac:dyDescent="0.2">
      <c r="A106" s="172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</row>
    <row r="107" spans="1:11" x14ac:dyDescent="0.2">
      <c r="A107" s="172"/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</row>
    <row r="108" spans="1:11" x14ac:dyDescent="0.2">
      <c r="A108" s="172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</row>
    <row r="109" spans="1:11" ht="13.5" thickBot="1" x14ac:dyDescent="0.25">
      <c r="A109" s="173"/>
      <c r="B109" s="189"/>
      <c r="C109" s="189"/>
      <c r="D109" s="189"/>
      <c r="E109" s="189"/>
      <c r="F109" s="189"/>
      <c r="G109" s="189"/>
      <c r="H109" s="189"/>
      <c r="I109" s="189"/>
      <c r="J109" s="189"/>
      <c r="K109" s="189"/>
    </row>
    <row r="110" spans="1:11" x14ac:dyDescent="0.2">
      <c r="A110" s="40" t="str">
        <f>IF(A$21&lt;&gt;"",A$21,"")</f>
        <v/>
      </c>
      <c r="B110" s="184" t="str">
        <f>C21&amp;"      "&amp;(IF(G21="A", " Add ", IF(G21="D"," Deduct ",""))) &amp; "  "&amp;F21&amp;"  "&amp;D21</f>
        <v xml:space="preserve">          </v>
      </c>
      <c r="C110" s="185"/>
      <c r="D110" s="185"/>
      <c r="E110" s="185"/>
      <c r="F110" s="185"/>
      <c r="G110" s="185"/>
      <c r="H110" s="185"/>
      <c r="I110" s="38" t="s">
        <v>33</v>
      </c>
      <c r="J110" s="186"/>
      <c r="K110" s="187"/>
    </row>
    <row r="111" spans="1:11" x14ac:dyDescent="0.2">
      <c r="A111" s="172"/>
      <c r="B111" s="193"/>
      <c r="C111" s="188"/>
      <c r="D111" s="188"/>
      <c r="E111" s="188"/>
      <c r="F111" s="188"/>
      <c r="G111" s="188"/>
      <c r="H111" s="188"/>
      <c r="I111" s="188"/>
      <c r="J111" s="188"/>
      <c r="K111" s="188"/>
    </row>
    <row r="112" spans="1:11" x14ac:dyDescent="0.2">
      <c r="A112" s="172"/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</row>
    <row r="113" spans="1:11" x14ac:dyDescent="0.2">
      <c r="A113" s="172"/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</row>
    <row r="114" spans="1:11" x14ac:dyDescent="0.2">
      <c r="A114" s="172"/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</row>
    <row r="115" spans="1:11" ht="13.5" thickBot="1" x14ac:dyDescent="0.25">
      <c r="A115" s="173"/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</row>
    <row r="116" spans="1:11" x14ac:dyDescent="0.2">
      <c r="A116" s="40" t="str">
        <f>IF(A$22&lt;&gt;"",A$22,"")</f>
        <v/>
      </c>
      <c r="B116" s="184" t="str">
        <f>C22&amp;"      "&amp;(IF(G22="A", " Add ", IF(G22="D"," Deduct ",""))) &amp; "  "&amp;F22&amp;"  "&amp;D22</f>
        <v xml:space="preserve">          </v>
      </c>
      <c r="C116" s="185"/>
      <c r="D116" s="185"/>
      <c r="E116" s="185"/>
      <c r="F116" s="185"/>
      <c r="G116" s="185"/>
      <c r="H116" s="185"/>
      <c r="I116" s="38" t="s">
        <v>33</v>
      </c>
      <c r="J116" s="186"/>
      <c r="K116" s="187"/>
    </row>
    <row r="117" spans="1:11" x14ac:dyDescent="0.2">
      <c r="A117" s="172"/>
      <c r="B117" s="188" t="s">
        <v>15</v>
      </c>
      <c r="C117" s="188"/>
      <c r="D117" s="188"/>
      <c r="E117" s="188"/>
      <c r="F117" s="188"/>
      <c r="G117" s="188"/>
      <c r="H117" s="188"/>
      <c r="I117" s="188"/>
      <c r="J117" s="188"/>
      <c r="K117" s="188"/>
    </row>
    <row r="118" spans="1:11" x14ac:dyDescent="0.2">
      <c r="A118" s="172"/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</row>
    <row r="119" spans="1:11" x14ac:dyDescent="0.2">
      <c r="A119" s="172"/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</row>
    <row r="120" spans="1:11" x14ac:dyDescent="0.2">
      <c r="A120" s="172"/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</row>
    <row r="121" spans="1:11" ht="13.5" thickBot="1" x14ac:dyDescent="0.25">
      <c r="A121" s="173"/>
      <c r="B121" s="189"/>
      <c r="C121" s="189"/>
      <c r="D121" s="189"/>
      <c r="E121" s="189"/>
      <c r="F121" s="189"/>
      <c r="G121" s="189"/>
      <c r="H121" s="189"/>
      <c r="I121" s="189"/>
      <c r="J121" s="189"/>
      <c r="K121" s="189"/>
    </row>
    <row r="123" spans="1:11" ht="18.75" customHeight="1" x14ac:dyDescent="0.2"/>
    <row r="124" spans="1:11" ht="18" customHeight="1" x14ac:dyDescent="0.2">
      <c r="D124" s="158"/>
      <c r="E124" s="158"/>
      <c r="F124" s="158"/>
      <c r="G124" s="158"/>
      <c r="H124" s="24"/>
      <c r="I124" s="27"/>
      <c r="J124" s="25"/>
      <c r="K124" s="28"/>
    </row>
    <row r="125" spans="1:11" ht="18.75" customHeight="1" x14ac:dyDescent="0.25">
      <c r="D125" s="22"/>
      <c r="E125" s="22"/>
      <c r="F125" s="22"/>
      <c r="G125" s="22"/>
      <c r="I125" s="55" t="s">
        <v>14</v>
      </c>
      <c r="J125" s="13"/>
    </row>
    <row r="126" spans="1:11" ht="18.75" customHeight="1" x14ac:dyDescent="0.25">
      <c r="D126" s="22"/>
      <c r="E126" s="10"/>
      <c r="F126" s="10"/>
      <c r="G126" s="10"/>
      <c r="I126" s="55" t="s">
        <v>0</v>
      </c>
      <c r="J126" s="23"/>
    </row>
    <row r="127" spans="1:11" ht="18.75" customHeight="1" x14ac:dyDescent="0.25">
      <c r="D127" s="14"/>
      <c r="E127" s="22"/>
      <c r="F127" s="22"/>
      <c r="G127" s="22"/>
      <c r="H127" s="60" t="s">
        <v>21</v>
      </c>
      <c r="I127" s="61"/>
      <c r="J127" s="21" t="s">
        <v>22</v>
      </c>
      <c r="K127" s="61"/>
    </row>
    <row r="128" spans="1:11" ht="16.5" customHeight="1" x14ac:dyDescent="0.25">
      <c r="D128" s="174"/>
      <c r="E128" s="174"/>
      <c r="F128" s="174"/>
      <c r="G128" s="174"/>
      <c r="H128" s="174"/>
      <c r="I128" s="20"/>
      <c r="J128" s="158"/>
      <c r="K128" s="158"/>
    </row>
    <row r="129" spans="1:11" ht="16.5" customHeight="1" x14ac:dyDescent="0.2">
      <c r="A129" s="158" t="s">
        <v>1</v>
      </c>
      <c r="B129" s="158"/>
      <c r="C129" s="62" t="str">
        <f>IF($C$6&lt;&gt;"",$C$6, "-")</f>
        <v>-</v>
      </c>
      <c r="D129" s="26"/>
      <c r="E129" s="26"/>
      <c r="F129" s="26"/>
      <c r="G129" s="26"/>
      <c r="H129" s="56" t="s">
        <v>16</v>
      </c>
      <c r="I129" s="166" t="str">
        <f>IF($I$6&lt;&gt;"",$I$6,"-")</f>
        <v>-</v>
      </c>
      <c r="J129" s="166"/>
      <c r="K129" s="166"/>
    </row>
    <row r="130" spans="1:11" ht="16.5" customHeight="1" x14ac:dyDescent="0.2">
      <c r="A130" s="158" t="s">
        <v>2</v>
      </c>
      <c r="B130" s="158"/>
      <c r="C130" s="49" t="str">
        <f>IF($C$7&lt;&gt;"",$C$7, "-")</f>
        <v>-</v>
      </c>
      <c r="D130" s="10"/>
      <c r="E130" s="10"/>
      <c r="F130" s="10"/>
      <c r="G130" s="10"/>
      <c r="H130" s="56" t="s">
        <v>18</v>
      </c>
      <c r="I130" s="165" t="str">
        <f>IF($I$7&lt;&gt;"",$I$7,"-")</f>
        <v>-</v>
      </c>
      <c r="J130" s="165"/>
      <c r="K130" s="165"/>
    </row>
    <row r="131" spans="1:11" ht="16.5" customHeight="1" x14ac:dyDescent="0.2">
      <c r="A131" s="158"/>
      <c r="B131" s="158"/>
      <c r="C131" s="54"/>
      <c r="D131" s="10"/>
      <c r="E131" s="10"/>
      <c r="F131" s="10"/>
      <c r="G131" s="10"/>
      <c r="H131" s="56" t="s">
        <v>17</v>
      </c>
      <c r="I131" s="165" t="str">
        <f>IF($I$8&lt;&gt;"",$I$8,"-")</f>
        <v>-</v>
      </c>
      <c r="J131" s="165"/>
      <c r="K131" s="165"/>
    </row>
    <row r="132" spans="1:11" ht="16.5" customHeight="1" x14ac:dyDescent="0.2">
      <c r="A132" s="158" t="s">
        <v>3</v>
      </c>
      <c r="B132" s="158"/>
      <c r="C132" s="171" t="str">
        <f>IF($C$8&lt;&gt;"",$C$8,"-")</f>
        <v>-</v>
      </c>
      <c r="D132" s="171"/>
      <c r="E132" s="171"/>
      <c r="F132" s="171"/>
      <c r="G132" s="171"/>
      <c r="H132" s="56" t="s">
        <v>19</v>
      </c>
      <c r="I132" s="165" t="str">
        <f>IF($I$9&lt;&gt;"",$I$9,"-")</f>
        <v>-</v>
      </c>
      <c r="J132" s="165"/>
      <c r="K132" s="165"/>
    </row>
    <row r="133" spans="1:11" ht="16.5" customHeight="1" x14ac:dyDescent="0.2">
      <c r="A133" s="158" t="s">
        <v>4</v>
      </c>
      <c r="B133" s="158"/>
      <c r="C133" s="165" t="str">
        <f>IF($C$9&lt;&gt;"",$C9,"-")</f>
        <v>-</v>
      </c>
      <c r="D133" s="165"/>
      <c r="E133" s="165"/>
      <c r="F133" s="165"/>
      <c r="G133" s="165"/>
      <c r="H133" s="56" t="s">
        <v>20</v>
      </c>
      <c r="I133" s="165" t="str">
        <f>IF($I$10&lt;&gt;"",$I$10,"-")</f>
        <v>-</v>
      </c>
      <c r="J133" s="165"/>
      <c r="K133" s="165"/>
    </row>
    <row r="134" spans="1:11" ht="16.5" customHeight="1" x14ac:dyDescent="0.2">
      <c r="A134" s="170" t="s">
        <v>23</v>
      </c>
      <c r="B134" s="170"/>
      <c r="C134" s="165" t="str">
        <f>IF($C$10&lt;&gt;"",$C$10,"-")</f>
        <v>-</v>
      </c>
      <c r="D134" s="165"/>
      <c r="E134" s="165"/>
      <c r="F134" s="165"/>
      <c r="G134" s="165"/>
      <c r="H134" s="57" t="s">
        <v>24</v>
      </c>
      <c r="I134" s="165" t="str">
        <f>IF($I$11&lt;&gt;"",$I$11,"-")</f>
        <v>-</v>
      </c>
      <c r="J134" s="165"/>
      <c r="K134" s="165"/>
    </row>
    <row r="135" spans="1:11" ht="16.5" customHeight="1" x14ac:dyDescent="0.2">
      <c r="A135" s="14"/>
      <c r="B135" s="10"/>
      <c r="C135" s="165" t="str">
        <f>IF($C$11&lt;&gt;"",$C$11,"-")</f>
        <v>-</v>
      </c>
      <c r="D135" s="165"/>
      <c r="E135" s="165"/>
      <c r="F135" s="165"/>
      <c r="G135" s="165"/>
      <c r="H135" s="53"/>
      <c r="I135" s="12"/>
      <c r="J135" s="12"/>
      <c r="K135" s="12"/>
    </row>
    <row r="136" spans="1:11" ht="13.5" thickBot="1" x14ac:dyDescent="0.25">
      <c r="A136" s="167"/>
      <c r="B136" s="158"/>
      <c r="C136" s="168"/>
      <c r="D136" s="168"/>
      <c r="E136" s="168"/>
      <c r="F136" s="168"/>
      <c r="G136" s="168"/>
      <c r="H136" s="169"/>
      <c r="I136" s="169"/>
      <c r="J136" s="169"/>
      <c r="K136" s="169"/>
    </row>
    <row r="137" spans="1:11" ht="16.5" thickBot="1" x14ac:dyDescent="0.3">
      <c r="A137" s="181" t="s">
        <v>25</v>
      </c>
      <c r="B137" s="182"/>
      <c r="C137" s="182"/>
      <c r="D137" s="182"/>
      <c r="E137" s="182"/>
      <c r="F137" s="182"/>
      <c r="G137" s="182"/>
      <c r="H137" s="182"/>
      <c r="I137" s="182"/>
      <c r="J137" s="182"/>
      <c r="K137" s="183"/>
    </row>
    <row r="138" spans="1:11" ht="13.5" thickBot="1" x14ac:dyDescent="0.25">
      <c r="A138" s="5" t="s">
        <v>13</v>
      </c>
      <c r="B138" s="190" t="s">
        <v>26</v>
      </c>
      <c r="C138" s="191"/>
      <c r="D138" s="191"/>
      <c r="E138" s="191"/>
      <c r="F138" s="191"/>
      <c r="G138" s="191"/>
      <c r="H138" s="191"/>
      <c r="I138" s="191"/>
      <c r="J138" s="191"/>
      <c r="K138" s="192"/>
    </row>
    <row r="139" spans="1:11" x14ac:dyDescent="0.2">
      <c r="A139" s="40" t="str">
        <f>IF(A$23&lt;&gt;"",A$23,"")</f>
        <v/>
      </c>
      <c r="B139" s="184" t="str">
        <f>C23&amp;"      "&amp;(IF(G23="A", " Add ", IF(G23="D"," Deduct ",""))) &amp; "  "&amp;F23&amp;"  "&amp;D23</f>
        <v xml:space="preserve">          </v>
      </c>
      <c r="C139" s="185"/>
      <c r="D139" s="185"/>
      <c r="E139" s="185"/>
      <c r="F139" s="185"/>
      <c r="G139" s="185"/>
      <c r="H139" s="185"/>
      <c r="I139" s="38" t="s">
        <v>33</v>
      </c>
      <c r="J139" s="186"/>
      <c r="K139" s="187"/>
    </row>
    <row r="140" spans="1:11" x14ac:dyDescent="0.2">
      <c r="A140" s="172"/>
      <c r="B140" s="175"/>
      <c r="C140" s="176"/>
      <c r="D140" s="176"/>
      <c r="E140" s="176"/>
      <c r="F140" s="176"/>
      <c r="G140" s="176"/>
      <c r="H140" s="176"/>
      <c r="I140" s="176"/>
      <c r="J140" s="176"/>
      <c r="K140" s="177"/>
    </row>
    <row r="141" spans="1:11" x14ac:dyDescent="0.2">
      <c r="A141" s="172"/>
      <c r="B141" s="175"/>
      <c r="C141" s="176"/>
      <c r="D141" s="176"/>
      <c r="E141" s="176"/>
      <c r="F141" s="176"/>
      <c r="G141" s="176"/>
      <c r="H141" s="176"/>
      <c r="I141" s="176"/>
      <c r="J141" s="176"/>
      <c r="K141" s="177"/>
    </row>
    <row r="142" spans="1:11" x14ac:dyDescent="0.2">
      <c r="A142" s="172"/>
      <c r="B142" s="175"/>
      <c r="C142" s="176"/>
      <c r="D142" s="176"/>
      <c r="E142" s="176"/>
      <c r="F142" s="176"/>
      <c r="G142" s="176"/>
      <c r="H142" s="176"/>
      <c r="I142" s="176"/>
      <c r="J142" s="176"/>
      <c r="K142" s="177"/>
    </row>
    <row r="143" spans="1:11" x14ac:dyDescent="0.2">
      <c r="A143" s="172"/>
      <c r="B143" s="175"/>
      <c r="C143" s="176"/>
      <c r="D143" s="176"/>
      <c r="E143" s="176"/>
      <c r="F143" s="176"/>
      <c r="G143" s="176"/>
      <c r="H143" s="176"/>
      <c r="I143" s="176"/>
      <c r="J143" s="176"/>
      <c r="K143" s="177"/>
    </row>
    <row r="144" spans="1:11" ht="13.5" thickBot="1" x14ac:dyDescent="0.25">
      <c r="A144" s="173"/>
      <c r="B144" s="178"/>
      <c r="C144" s="179"/>
      <c r="D144" s="179"/>
      <c r="E144" s="179"/>
      <c r="F144" s="179"/>
      <c r="G144" s="179"/>
      <c r="H144" s="179"/>
      <c r="I144" s="179"/>
      <c r="J144" s="179"/>
      <c r="K144" s="180"/>
    </row>
    <row r="145" spans="1:11" x14ac:dyDescent="0.2">
      <c r="A145" s="40" t="str">
        <f>IF(A$24&lt;&gt;"",A$24,"")</f>
        <v/>
      </c>
      <c r="B145" s="184" t="str">
        <f>C24&amp;"      "&amp;(IF(G24="A", " Add ", IF(G24="D"," Deduct ",""))) &amp; "  "&amp;F24&amp;"  "&amp;D24</f>
        <v xml:space="preserve">          </v>
      </c>
      <c r="C145" s="185"/>
      <c r="D145" s="185"/>
      <c r="E145" s="185"/>
      <c r="F145" s="185"/>
      <c r="G145" s="185"/>
      <c r="H145" s="185"/>
      <c r="I145" s="38" t="s">
        <v>33</v>
      </c>
      <c r="J145" s="186"/>
      <c r="K145" s="187"/>
    </row>
    <row r="146" spans="1:11" x14ac:dyDescent="0.2">
      <c r="A146" s="172"/>
      <c r="B146" s="175"/>
      <c r="C146" s="176"/>
      <c r="D146" s="176"/>
      <c r="E146" s="176"/>
      <c r="F146" s="176"/>
      <c r="G146" s="176"/>
      <c r="H146" s="176"/>
      <c r="I146" s="176"/>
      <c r="J146" s="176"/>
      <c r="K146" s="177"/>
    </row>
    <row r="147" spans="1:11" x14ac:dyDescent="0.2">
      <c r="A147" s="172"/>
      <c r="B147" s="175"/>
      <c r="C147" s="176"/>
      <c r="D147" s="176"/>
      <c r="E147" s="176"/>
      <c r="F147" s="176"/>
      <c r="G147" s="176"/>
      <c r="H147" s="176"/>
      <c r="I147" s="176"/>
      <c r="J147" s="176"/>
      <c r="K147" s="177"/>
    </row>
    <row r="148" spans="1:11" x14ac:dyDescent="0.2">
      <c r="A148" s="172"/>
      <c r="B148" s="175"/>
      <c r="C148" s="176"/>
      <c r="D148" s="176"/>
      <c r="E148" s="176"/>
      <c r="F148" s="176"/>
      <c r="G148" s="176"/>
      <c r="H148" s="176"/>
      <c r="I148" s="176"/>
      <c r="J148" s="176"/>
      <c r="K148" s="177"/>
    </row>
    <row r="149" spans="1:11" x14ac:dyDescent="0.2">
      <c r="A149" s="172"/>
      <c r="B149" s="175"/>
      <c r="C149" s="176"/>
      <c r="D149" s="176"/>
      <c r="E149" s="176"/>
      <c r="F149" s="176"/>
      <c r="G149" s="176"/>
      <c r="H149" s="176"/>
      <c r="I149" s="176"/>
      <c r="J149" s="176"/>
      <c r="K149" s="177"/>
    </row>
    <row r="150" spans="1:11" ht="13.5" thickBot="1" x14ac:dyDescent="0.25">
      <c r="A150" s="173"/>
      <c r="B150" s="178"/>
      <c r="C150" s="179"/>
      <c r="D150" s="179"/>
      <c r="E150" s="179"/>
      <c r="F150" s="179"/>
      <c r="G150" s="179"/>
      <c r="H150" s="179"/>
      <c r="I150" s="179"/>
      <c r="J150" s="179"/>
      <c r="K150" s="180"/>
    </row>
    <row r="151" spans="1:11" x14ac:dyDescent="0.2">
      <c r="A151" s="40" t="str">
        <f>IF(A$25&lt;&gt;"",A$25,"")</f>
        <v/>
      </c>
      <c r="B151" s="184" t="str">
        <f>C25&amp;"      "&amp;(IF(G25="A", " Add ", IF(G25="D"," Deduct ",""))) &amp; "  "&amp;F25&amp;"  "&amp;D25</f>
        <v xml:space="preserve">          </v>
      </c>
      <c r="C151" s="185"/>
      <c r="D151" s="185"/>
      <c r="E151" s="185"/>
      <c r="F151" s="185"/>
      <c r="G151" s="185"/>
      <c r="H151" s="185"/>
      <c r="I151" s="38" t="s">
        <v>33</v>
      </c>
      <c r="J151" s="186"/>
      <c r="K151" s="187"/>
    </row>
    <row r="152" spans="1:11" x14ac:dyDescent="0.2">
      <c r="A152" s="172"/>
      <c r="B152" s="175"/>
      <c r="C152" s="176"/>
      <c r="D152" s="176"/>
      <c r="E152" s="176"/>
      <c r="F152" s="176"/>
      <c r="G152" s="176"/>
      <c r="H152" s="176"/>
      <c r="I152" s="176"/>
      <c r="J152" s="176"/>
      <c r="K152" s="177"/>
    </row>
    <row r="153" spans="1:11" x14ac:dyDescent="0.2">
      <c r="A153" s="172"/>
      <c r="B153" s="175"/>
      <c r="C153" s="176"/>
      <c r="D153" s="176"/>
      <c r="E153" s="176"/>
      <c r="F153" s="176"/>
      <c r="G153" s="176"/>
      <c r="H153" s="176"/>
      <c r="I153" s="176"/>
      <c r="J153" s="176"/>
      <c r="K153" s="177"/>
    </row>
    <row r="154" spans="1:11" x14ac:dyDescent="0.2">
      <c r="A154" s="172"/>
      <c r="B154" s="175"/>
      <c r="C154" s="176"/>
      <c r="D154" s="176"/>
      <c r="E154" s="176"/>
      <c r="F154" s="176"/>
      <c r="G154" s="176"/>
      <c r="H154" s="176"/>
      <c r="I154" s="176"/>
      <c r="J154" s="176"/>
      <c r="K154" s="177"/>
    </row>
    <row r="155" spans="1:11" x14ac:dyDescent="0.2">
      <c r="A155" s="172"/>
      <c r="B155" s="175"/>
      <c r="C155" s="176"/>
      <c r="D155" s="176"/>
      <c r="E155" s="176"/>
      <c r="F155" s="176"/>
      <c r="G155" s="176"/>
      <c r="H155" s="176"/>
      <c r="I155" s="176"/>
      <c r="J155" s="176"/>
      <c r="K155" s="177"/>
    </row>
    <row r="156" spans="1:11" ht="13.5" thickBot="1" x14ac:dyDescent="0.25">
      <c r="A156" s="173"/>
      <c r="B156" s="178"/>
      <c r="C156" s="179"/>
      <c r="D156" s="179"/>
      <c r="E156" s="179"/>
      <c r="F156" s="179"/>
      <c r="G156" s="179"/>
      <c r="H156" s="179"/>
      <c r="I156" s="179"/>
      <c r="J156" s="179"/>
      <c r="K156" s="180"/>
    </row>
    <row r="157" spans="1:11" x14ac:dyDescent="0.2">
      <c r="A157" s="40" t="str">
        <f>IF(A$26&lt;&gt;"",A$26,"")</f>
        <v/>
      </c>
      <c r="B157" s="184" t="str">
        <f>C26&amp;"      "&amp;(IF(G26="A", " Add ", IF(G26="D"," Deduct ",""))) &amp; "  "&amp;F26&amp;"  "&amp;D26</f>
        <v xml:space="preserve">          </v>
      </c>
      <c r="C157" s="185"/>
      <c r="D157" s="185"/>
      <c r="E157" s="185"/>
      <c r="F157" s="185"/>
      <c r="G157" s="185"/>
      <c r="H157" s="185"/>
      <c r="I157" s="38" t="s">
        <v>33</v>
      </c>
      <c r="J157" s="186"/>
      <c r="K157" s="187"/>
    </row>
    <row r="158" spans="1:11" x14ac:dyDescent="0.2">
      <c r="A158" s="172"/>
      <c r="B158" s="175"/>
      <c r="C158" s="176"/>
      <c r="D158" s="176"/>
      <c r="E158" s="176"/>
      <c r="F158" s="176"/>
      <c r="G158" s="176"/>
      <c r="H158" s="176"/>
      <c r="I158" s="176"/>
      <c r="J158" s="176"/>
      <c r="K158" s="177"/>
    </row>
    <row r="159" spans="1:11" x14ac:dyDescent="0.2">
      <c r="A159" s="172"/>
      <c r="B159" s="175"/>
      <c r="C159" s="176"/>
      <c r="D159" s="176"/>
      <c r="E159" s="176"/>
      <c r="F159" s="176"/>
      <c r="G159" s="176"/>
      <c r="H159" s="176"/>
      <c r="I159" s="176"/>
      <c r="J159" s="176"/>
      <c r="K159" s="177"/>
    </row>
    <row r="160" spans="1:11" x14ac:dyDescent="0.2">
      <c r="A160" s="172"/>
      <c r="B160" s="175"/>
      <c r="C160" s="176"/>
      <c r="D160" s="176"/>
      <c r="E160" s="176"/>
      <c r="F160" s="176"/>
      <c r="G160" s="176"/>
      <c r="H160" s="176"/>
      <c r="I160" s="176"/>
      <c r="J160" s="176"/>
      <c r="K160" s="177"/>
    </row>
    <row r="161" spans="1:11" x14ac:dyDescent="0.2">
      <c r="A161" s="172"/>
      <c r="B161" s="175"/>
      <c r="C161" s="176"/>
      <c r="D161" s="176"/>
      <c r="E161" s="176"/>
      <c r="F161" s="176"/>
      <c r="G161" s="176"/>
      <c r="H161" s="176"/>
      <c r="I161" s="176"/>
      <c r="J161" s="176"/>
      <c r="K161" s="177"/>
    </row>
    <row r="162" spans="1:11" ht="13.5" thickBot="1" x14ac:dyDescent="0.25">
      <c r="A162" s="173"/>
      <c r="B162" s="178"/>
      <c r="C162" s="179"/>
      <c r="D162" s="179"/>
      <c r="E162" s="179"/>
      <c r="F162" s="179"/>
      <c r="G162" s="179"/>
      <c r="H162" s="179"/>
      <c r="I162" s="179"/>
      <c r="J162" s="179"/>
      <c r="K162" s="180"/>
    </row>
    <row r="163" spans="1:11" x14ac:dyDescent="0.2">
      <c r="A163" s="40" t="str">
        <f>IF(A$27&lt;&gt;"",A$27,"")</f>
        <v/>
      </c>
      <c r="B163" s="184" t="str">
        <f>C27&amp;"      "&amp;(IF(G27="A", " Add ", IF(G27="D"," Deduct ",""))) &amp; "  "&amp;F27&amp;"  "&amp;D27</f>
        <v xml:space="preserve">          </v>
      </c>
      <c r="C163" s="185"/>
      <c r="D163" s="185"/>
      <c r="E163" s="185"/>
      <c r="F163" s="185"/>
      <c r="G163" s="185"/>
      <c r="H163" s="185"/>
      <c r="I163" s="38" t="s">
        <v>33</v>
      </c>
      <c r="J163" s="186"/>
      <c r="K163" s="187"/>
    </row>
    <row r="164" spans="1:11" x14ac:dyDescent="0.2">
      <c r="A164" s="172"/>
      <c r="B164" s="175"/>
      <c r="C164" s="176"/>
      <c r="D164" s="176"/>
      <c r="E164" s="176"/>
      <c r="F164" s="176"/>
      <c r="G164" s="176"/>
      <c r="H164" s="176"/>
      <c r="I164" s="176"/>
      <c r="J164" s="176"/>
      <c r="K164" s="177"/>
    </row>
    <row r="165" spans="1:11" x14ac:dyDescent="0.2">
      <c r="A165" s="172"/>
      <c r="B165" s="175"/>
      <c r="C165" s="176"/>
      <c r="D165" s="176"/>
      <c r="E165" s="176"/>
      <c r="F165" s="176"/>
      <c r="G165" s="176"/>
      <c r="H165" s="176"/>
      <c r="I165" s="176"/>
      <c r="J165" s="176"/>
      <c r="K165" s="177"/>
    </row>
    <row r="166" spans="1:11" x14ac:dyDescent="0.2">
      <c r="A166" s="172"/>
      <c r="B166" s="175"/>
      <c r="C166" s="176"/>
      <c r="D166" s="176"/>
      <c r="E166" s="176"/>
      <c r="F166" s="176"/>
      <c r="G166" s="176"/>
      <c r="H166" s="176"/>
      <c r="I166" s="176"/>
      <c r="J166" s="176"/>
      <c r="K166" s="177"/>
    </row>
    <row r="167" spans="1:11" x14ac:dyDescent="0.2">
      <c r="A167" s="172"/>
      <c r="B167" s="175"/>
      <c r="C167" s="176"/>
      <c r="D167" s="176"/>
      <c r="E167" s="176"/>
      <c r="F167" s="176"/>
      <c r="G167" s="176"/>
      <c r="H167" s="176"/>
      <c r="I167" s="176"/>
      <c r="J167" s="176"/>
      <c r="K167" s="177"/>
    </row>
    <row r="168" spans="1:11" ht="13.5" thickBot="1" x14ac:dyDescent="0.25">
      <c r="A168" s="173"/>
      <c r="B168" s="178"/>
      <c r="C168" s="179"/>
      <c r="D168" s="179"/>
      <c r="E168" s="179"/>
      <c r="F168" s="179"/>
      <c r="G168" s="179"/>
      <c r="H168" s="179"/>
      <c r="I168" s="179"/>
      <c r="J168" s="179"/>
      <c r="K168" s="180"/>
    </row>
    <row r="169" spans="1:11" x14ac:dyDescent="0.2">
      <c r="A169" s="40" t="str">
        <f>IF(A$28&lt;&gt;"",A$28,"")</f>
        <v/>
      </c>
      <c r="B169" s="184" t="str">
        <f>C28&amp;"      "&amp;(IF(G28="A", " Add ", IF(G28="D"," Deduct ",""))) &amp; "  "&amp;F28&amp;"  "&amp;D28</f>
        <v xml:space="preserve">          </v>
      </c>
      <c r="C169" s="185"/>
      <c r="D169" s="185"/>
      <c r="E169" s="185"/>
      <c r="F169" s="185"/>
      <c r="G169" s="185"/>
      <c r="H169" s="185"/>
      <c r="I169" s="38" t="s">
        <v>33</v>
      </c>
      <c r="J169" s="186"/>
      <c r="K169" s="187"/>
    </row>
    <row r="170" spans="1:11" x14ac:dyDescent="0.2">
      <c r="A170" s="172"/>
      <c r="B170" s="175"/>
      <c r="C170" s="176"/>
      <c r="D170" s="176"/>
      <c r="E170" s="176"/>
      <c r="F170" s="176"/>
      <c r="G170" s="176"/>
      <c r="H170" s="176"/>
      <c r="I170" s="176"/>
      <c r="J170" s="176"/>
      <c r="K170" s="177"/>
    </row>
    <row r="171" spans="1:11" x14ac:dyDescent="0.2">
      <c r="A171" s="172"/>
      <c r="B171" s="175"/>
      <c r="C171" s="176"/>
      <c r="D171" s="176"/>
      <c r="E171" s="176"/>
      <c r="F171" s="176"/>
      <c r="G171" s="176"/>
      <c r="H171" s="176"/>
      <c r="I171" s="176"/>
      <c r="J171" s="176"/>
      <c r="K171" s="177"/>
    </row>
    <row r="172" spans="1:11" x14ac:dyDescent="0.2">
      <c r="A172" s="172"/>
      <c r="B172" s="175"/>
      <c r="C172" s="176"/>
      <c r="D172" s="176"/>
      <c r="E172" s="176"/>
      <c r="F172" s="176"/>
      <c r="G172" s="176"/>
      <c r="H172" s="176"/>
      <c r="I172" s="176"/>
      <c r="J172" s="176"/>
      <c r="K172" s="177"/>
    </row>
    <row r="173" spans="1:11" x14ac:dyDescent="0.2">
      <c r="A173" s="172"/>
      <c r="B173" s="175"/>
      <c r="C173" s="176"/>
      <c r="D173" s="176"/>
      <c r="E173" s="176"/>
      <c r="F173" s="176"/>
      <c r="G173" s="176"/>
      <c r="H173" s="176"/>
      <c r="I173" s="176"/>
      <c r="J173" s="176"/>
      <c r="K173" s="177"/>
    </row>
    <row r="174" spans="1:11" ht="13.5" thickBot="1" x14ac:dyDescent="0.25">
      <c r="A174" s="173"/>
      <c r="B174" s="178"/>
      <c r="C174" s="179"/>
      <c r="D174" s="179"/>
      <c r="E174" s="179"/>
      <c r="F174" s="179"/>
      <c r="G174" s="179"/>
      <c r="H174" s="179"/>
      <c r="I174" s="179"/>
      <c r="J174" s="179"/>
      <c r="K174" s="180"/>
    </row>
    <row r="175" spans="1:11" x14ac:dyDescent="0.2">
      <c r="A175" s="40" t="str">
        <f>IF(A$29&lt;&gt;"",A$29,"")</f>
        <v/>
      </c>
      <c r="B175" s="184" t="str">
        <f>C29&amp;"      "&amp;(IF(G29="A", " Add ", IF(G29="D"," Deduct ",""))) &amp; "  "&amp;F29&amp;"  "&amp;D29</f>
        <v xml:space="preserve">          </v>
      </c>
      <c r="C175" s="185"/>
      <c r="D175" s="185"/>
      <c r="E175" s="185"/>
      <c r="F175" s="185"/>
      <c r="G175" s="185"/>
      <c r="H175" s="185"/>
      <c r="I175" s="38" t="s">
        <v>33</v>
      </c>
      <c r="J175" s="186"/>
      <c r="K175" s="187"/>
    </row>
    <row r="176" spans="1:11" x14ac:dyDescent="0.2">
      <c r="A176" s="172"/>
      <c r="B176" s="175"/>
      <c r="C176" s="176"/>
      <c r="D176" s="176"/>
      <c r="E176" s="176"/>
      <c r="F176" s="176"/>
      <c r="G176" s="176"/>
      <c r="H176" s="176"/>
      <c r="I176" s="176"/>
      <c r="J176" s="176"/>
      <c r="K176" s="177"/>
    </row>
    <row r="177" spans="1:11" x14ac:dyDescent="0.2">
      <c r="A177" s="172"/>
      <c r="B177" s="175"/>
      <c r="C177" s="176"/>
      <c r="D177" s="176"/>
      <c r="E177" s="176"/>
      <c r="F177" s="176"/>
      <c r="G177" s="176"/>
      <c r="H177" s="176"/>
      <c r="I177" s="176"/>
      <c r="J177" s="176"/>
      <c r="K177" s="177"/>
    </row>
    <row r="178" spans="1:11" x14ac:dyDescent="0.2">
      <c r="A178" s="172"/>
      <c r="B178" s="175"/>
      <c r="C178" s="176"/>
      <c r="D178" s="176"/>
      <c r="E178" s="176"/>
      <c r="F178" s="176"/>
      <c r="G178" s="176"/>
      <c r="H178" s="176"/>
      <c r="I178" s="176"/>
      <c r="J178" s="176"/>
      <c r="K178" s="177"/>
    </row>
    <row r="179" spans="1:11" x14ac:dyDescent="0.2">
      <c r="A179" s="172"/>
      <c r="B179" s="175"/>
      <c r="C179" s="176"/>
      <c r="D179" s="176"/>
      <c r="E179" s="176"/>
      <c r="F179" s="176"/>
      <c r="G179" s="176"/>
      <c r="H179" s="176"/>
      <c r="I179" s="176"/>
      <c r="J179" s="176"/>
      <c r="K179" s="177"/>
    </row>
    <row r="180" spans="1:11" ht="13.5" thickBot="1" x14ac:dyDescent="0.25">
      <c r="A180" s="173"/>
      <c r="B180" s="178"/>
      <c r="C180" s="179"/>
      <c r="D180" s="179"/>
      <c r="E180" s="179"/>
      <c r="F180" s="179"/>
      <c r="G180" s="179"/>
      <c r="H180" s="179"/>
      <c r="I180" s="179"/>
      <c r="J180" s="179"/>
      <c r="K180" s="180"/>
    </row>
    <row r="181" spans="1:11" x14ac:dyDescent="0.2">
      <c r="A181" s="40" t="str">
        <f>IF(A$30&lt;&gt;"",A$30,"")</f>
        <v/>
      </c>
      <c r="B181" s="184" t="str">
        <f>C30&amp;"      "&amp;(IF(G30="A", " Add ", IF(G30="D"," Deduct ",""))) &amp; "  "&amp;F30&amp;"  "&amp;D30</f>
        <v xml:space="preserve">          </v>
      </c>
      <c r="C181" s="185"/>
      <c r="D181" s="185"/>
      <c r="E181" s="185"/>
      <c r="F181" s="185"/>
      <c r="G181" s="185"/>
      <c r="H181" s="185"/>
      <c r="I181" s="38" t="s">
        <v>33</v>
      </c>
      <c r="J181" s="186"/>
      <c r="K181" s="187"/>
    </row>
    <row r="182" spans="1:11" x14ac:dyDescent="0.2">
      <c r="A182" s="172"/>
      <c r="B182" s="175" t="s">
        <v>15</v>
      </c>
      <c r="C182" s="176"/>
      <c r="D182" s="176"/>
      <c r="E182" s="176"/>
      <c r="F182" s="176"/>
      <c r="G182" s="176"/>
      <c r="H182" s="176"/>
      <c r="I182" s="176"/>
      <c r="J182" s="176"/>
      <c r="K182" s="177"/>
    </row>
    <row r="183" spans="1:11" x14ac:dyDescent="0.2">
      <c r="A183" s="172"/>
      <c r="B183" s="175"/>
      <c r="C183" s="176"/>
      <c r="D183" s="176"/>
      <c r="E183" s="176"/>
      <c r="F183" s="176"/>
      <c r="G183" s="176"/>
      <c r="H183" s="176"/>
      <c r="I183" s="176"/>
      <c r="J183" s="176"/>
      <c r="K183" s="177"/>
    </row>
    <row r="184" spans="1:11" x14ac:dyDescent="0.2">
      <c r="A184" s="172"/>
      <c r="B184" s="175"/>
      <c r="C184" s="176"/>
      <c r="D184" s="176"/>
      <c r="E184" s="176"/>
      <c r="F184" s="176"/>
      <c r="G184" s="176"/>
      <c r="H184" s="176"/>
      <c r="I184" s="176"/>
      <c r="J184" s="176"/>
      <c r="K184" s="177"/>
    </row>
    <row r="185" spans="1:11" x14ac:dyDescent="0.2">
      <c r="A185" s="172"/>
      <c r="B185" s="175"/>
      <c r="C185" s="176"/>
      <c r="D185" s="176"/>
      <c r="E185" s="176"/>
      <c r="F185" s="176"/>
      <c r="G185" s="176"/>
      <c r="H185" s="176"/>
      <c r="I185" s="176"/>
      <c r="J185" s="176"/>
      <c r="K185" s="177"/>
    </row>
    <row r="186" spans="1:11" ht="13.5" thickBot="1" x14ac:dyDescent="0.25">
      <c r="A186" s="173"/>
      <c r="B186" s="178"/>
      <c r="C186" s="179"/>
      <c r="D186" s="179"/>
      <c r="E186" s="179"/>
      <c r="F186" s="179"/>
      <c r="G186" s="179"/>
      <c r="H186" s="179"/>
      <c r="I186" s="179"/>
      <c r="J186" s="179"/>
      <c r="K186" s="180"/>
    </row>
    <row r="189" spans="1:11" ht="18.75" customHeight="1" x14ac:dyDescent="0.2">
      <c r="D189" s="158"/>
      <c r="E189" s="158"/>
      <c r="F189" s="158"/>
      <c r="G189" s="158"/>
      <c r="H189" s="24"/>
      <c r="I189" s="27"/>
      <c r="J189" s="25"/>
      <c r="K189" s="28"/>
    </row>
    <row r="190" spans="1:11" ht="19.5" customHeight="1" x14ac:dyDescent="0.25">
      <c r="D190" s="22"/>
      <c r="E190" s="22"/>
      <c r="F190" s="22"/>
      <c r="G190" s="22"/>
      <c r="I190" s="55" t="s">
        <v>14</v>
      </c>
      <c r="J190" s="13"/>
    </row>
    <row r="191" spans="1:11" ht="19.5" customHeight="1" x14ac:dyDescent="0.25">
      <c r="D191" s="22"/>
      <c r="E191" s="10"/>
      <c r="F191" s="10"/>
      <c r="G191" s="10"/>
      <c r="I191" s="55" t="s">
        <v>0</v>
      </c>
      <c r="J191" s="23"/>
    </row>
    <row r="192" spans="1:11" ht="18.75" customHeight="1" x14ac:dyDescent="0.25">
      <c r="D192" s="14"/>
      <c r="E192" s="22"/>
      <c r="F192" s="22"/>
      <c r="G192" s="22"/>
      <c r="H192" s="60" t="s">
        <v>21</v>
      </c>
      <c r="I192" s="61"/>
      <c r="J192" s="21" t="s">
        <v>22</v>
      </c>
      <c r="K192" s="61"/>
    </row>
    <row r="193" spans="1:11" ht="17.25" customHeight="1" x14ac:dyDescent="0.25">
      <c r="D193" s="174"/>
      <c r="E193" s="174"/>
      <c r="F193" s="174"/>
      <c r="G193" s="174"/>
      <c r="H193" s="174"/>
      <c r="I193" s="20"/>
      <c r="J193" s="158"/>
      <c r="K193" s="158"/>
    </row>
    <row r="194" spans="1:11" ht="16.5" customHeight="1" x14ac:dyDescent="0.2">
      <c r="A194" s="158" t="s">
        <v>1</v>
      </c>
      <c r="B194" s="158"/>
      <c r="C194" s="62" t="str">
        <f>IF($C$6&lt;&gt;"",$C$6, "-")</f>
        <v>-</v>
      </c>
      <c r="D194" s="26"/>
      <c r="E194" s="26"/>
      <c r="F194" s="26"/>
      <c r="G194" s="26"/>
      <c r="H194" s="56" t="s">
        <v>16</v>
      </c>
      <c r="I194" s="166" t="str">
        <f>IF($I$6&lt;&gt;"",$I$6,"-")</f>
        <v>-</v>
      </c>
      <c r="J194" s="166"/>
      <c r="K194" s="166"/>
    </row>
    <row r="195" spans="1:11" ht="17.25" customHeight="1" x14ac:dyDescent="0.2">
      <c r="A195" s="158" t="s">
        <v>2</v>
      </c>
      <c r="B195" s="158"/>
      <c r="C195" s="49" t="str">
        <f>IF($C$7&lt;&gt;"",$C$7, "-")</f>
        <v>-</v>
      </c>
      <c r="D195" s="10"/>
      <c r="E195" s="10"/>
      <c r="F195" s="10"/>
      <c r="G195" s="10"/>
      <c r="H195" s="56" t="s">
        <v>18</v>
      </c>
      <c r="I195" s="166" t="str">
        <f>IF($I$7&lt;&gt;"",$I$7,"-")</f>
        <v>-</v>
      </c>
      <c r="J195" s="166"/>
      <c r="K195" s="166"/>
    </row>
    <row r="196" spans="1:11" ht="17.25" customHeight="1" x14ac:dyDescent="0.2">
      <c r="A196" s="158"/>
      <c r="B196" s="158"/>
      <c r="C196" s="54"/>
      <c r="D196" s="10"/>
      <c r="E196" s="10"/>
      <c r="F196" s="10"/>
      <c r="G196" s="10"/>
      <c r="H196" s="56" t="s">
        <v>17</v>
      </c>
      <c r="I196" s="166" t="str">
        <f>IF($I$8&lt;&gt;"",$I$8,"-")</f>
        <v>-</v>
      </c>
      <c r="J196" s="166"/>
      <c r="K196" s="166"/>
    </row>
    <row r="197" spans="1:11" ht="17.25" customHeight="1" x14ac:dyDescent="0.2">
      <c r="A197" s="158" t="s">
        <v>3</v>
      </c>
      <c r="B197" s="158"/>
      <c r="C197" s="171" t="str">
        <f>IF($C$8&lt;&gt;"",$C$8,"-")</f>
        <v>-</v>
      </c>
      <c r="D197" s="171"/>
      <c r="E197" s="171"/>
      <c r="F197" s="171"/>
      <c r="G197" s="171"/>
      <c r="H197" s="56" t="s">
        <v>19</v>
      </c>
      <c r="I197" s="166" t="str">
        <f>IF($I$9&lt;&gt;"",$I$9,"-")</f>
        <v>-</v>
      </c>
      <c r="J197" s="166"/>
      <c r="K197" s="166"/>
    </row>
    <row r="198" spans="1:11" ht="17.25" customHeight="1" x14ac:dyDescent="0.2">
      <c r="A198" s="158" t="s">
        <v>4</v>
      </c>
      <c r="B198" s="158"/>
      <c r="C198" s="165" t="str">
        <f>IF($C$9&lt;&gt;"",$C9,"-")</f>
        <v>-</v>
      </c>
      <c r="D198" s="165"/>
      <c r="E198" s="165"/>
      <c r="F198" s="165"/>
      <c r="G198" s="165"/>
      <c r="H198" s="56" t="s">
        <v>20</v>
      </c>
      <c r="I198" s="166" t="str">
        <f>IF($I$10&lt;&gt;"",$I$10,"-")</f>
        <v>-</v>
      </c>
      <c r="J198" s="166"/>
      <c r="K198" s="166"/>
    </row>
    <row r="199" spans="1:11" ht="17.25" customHeight="1" x14ac:dyDescent="0.2">
      <c r="A199" s="170" t="s">
        <v>23</v>
      </c>
      <c r="B199" s="170"/>
      <c r="C199" s="165" t="str">
        <f>IF($C$10&lt;&gt;"",$C$10,"-")</f>
        <v>-</v>
      </c>
      <c r="D199" s="165"/>
      <c r="E199" s="165"/>
      <c r="F199" s="165"/>
      <c r="G199" s="165"/>
      <c r="H199" s="57" t="s">
        <v>24</v>
      </c>
      <c r="I199" s="166" t="str">
        <f>IF($I$11&lt;&gt;"",$I$11,"-")</f>
        <v>-</v>
      </c>
      <c r="J199" s="166"/>
      <c r="K199" s="166"/>
    </row>
    <row r="200" spans="1:11" ht="17.25" customHeight="1" x14ac:dyDescent="0.2">
      <c r="A200" s="14"/>
      <c r="B200" s="10"/>
      <c r="C200" s="165" t="str">
        <f>IF($C$11&lt;&gt;"",$C$11,"-")</f>
        <v>-</v>
      </c>
      <c r="D200" s="165"/>
      <c r="E200" s="165"/>
      <c r="F200" s="165"/>
      <c r="G200" s="165"/>
      <c r="H200" s="53"/>
      <c r="I200" s="12"/>
      <c r="J200" s="12"/>
      <c r="K200" s="12"/>
    </row>
    <row r="201" spans="1:11" ht="17.25" customHeight="1" thickBot="1" x14ac:dyDescent="0.25">
      <c r="A201" s="167"/>
      <c r="B201" s="158"/>
      <c r="C201" s="168"/>
      <c r="D201" s="168"/>
      <c r="E201" s="168"/>
      <c r="F201" s="168"/>
      <c r="G201" s="168"/>
      <c r="H201" s="169"/>
      <c r="I201" s="169"/>
      <c r="J201" s="169"/>
      <c r="K201" s="169"/>
    </row>
    <row r="202" spans="1:11" ht="16.5" thickBot="1" x14ac:dyDescent="0.3">
      <c r="A202" s="181" t="s">
        <v>25</v>
      </c>
      <c r="B202" s="182"/>
      <c r="C202" s="182"/>
      <c r="D202" s="182"/>
      <c r="E202" s="182"/>
      <c r="F202" s="182"/>
      <c r="G202" s="182"/>
      <c r="H202" s="182"/>
      <c r="I202" s="182"/>
      <c r="J202" s="182"/>
      <c r="K202" s="183"/>
    </row>
    <row r="203" spans="1:11" ht="13.5" thickBot="1" x14ac:dyDescent="0.25">
      <c r="A203" s="5" t="s">
        <v>13</v>
      </c>
      <c r="B203" s="190" t="s">
        <v>26</v>
      </c>
      <c r="C203" s="191"/>
      <c r="D203" s="191"/>
      <c r="E203" s="191"/>
      <c r="F203" s="191"/>
      <c r="G203" s="191"/>
      <c r="H203" s="191"/>
      <c r="I203" s="191"/>
      <c r="J203" s="191"/>
      <c r="K203" s="192"/>
    </row>
    <row r="204" spans="1:11" x14ac:dyDescent="0.2">
      <c r="A204" s="40" t="str">
        <f>IF(A$31&lt;&gt;"",A$31,"")</f>
        <v/>
      </c>
      <c r="B204" s="184" t="str">
        <f>C31&amp;"      "&amp;(IF(G31="A", " Add ", IF(G31="D"," Deduct ",""))) &amp; "  "&amp;F31&amp;"  "&amp;D31</f>
        <v xml:space="preserve">          </v>
      </c>
      <c r="C204" s="185"/>
      <c r="D204" s="185"/>
      <c r="E204" s="185"/>
      <c r="F204" s="185"/>
      <c r="G204" s="185"/>
      <c r="H204" s="185"/>
      <c r="I204" s="38" t="s">
        <v>33</v>
      </c>
      <c r="J204" s="186"/>
      <c r="K204" s="187"/>
    </row>
    <row r="205" spans="1:11" x14ac:dyDescent="0.2">
      <c r="A205" s="172"/>
      <c r="B205" s="175"/>
      <c r="C205" s="176"/>
      <c r="D205" s="176"/>
      <c r="E205" s="176"/>
      <c r="F205" s="176"/>
      <c r="G205" s="176"/>
      <c r="H205" s="176"/>
      <c r="I205" s="176"/>
      <c r="J205" s="176"/>
      <c r="K205" s="177"/>
    </row>
    <row r="206" spans="1:11" x14ac:dyDescent="0.2">
      <c r="A206" s="172"/>
      <c r="B206" s="175"/>
      <c r="C206" s="176"/>
      <c r="D206" s="176"/>
      <c r="E206" s="176"/>
      <c r="F206" s="176"/>
      <c r="G206" s="176"/>
      <c r="H206" s="176"/>
      <c r="I206" s="176"/>
      <c r="J206" s="176"/>
      <c r="K206" s="177"/>
    </row>
    <row r="207" spans="1:11" x14ac:dyDescent="0.2">
      <c r="A207" s="172"/>
      <c r="B207" s="175"/>
      <c r="C207" s="176"/>
      <c r="D207" s="176"/>
      <c r="E207" s="176"/>
      <c r="F207" s="176"/>
      <c r="G207" s="176"/>
      <c r="H207" s="176"/>
      <c r="I207" s="176"/>
      <c r="J207" s="176"/>
      <c r="K207" s="177"/>
    </row>
    <row r="208" spans="1:11" x14ac:dyDescent="0.2">
      <c r="A208" s="172"/>
      <c r="B208" s="175"/>
      <c r="C208" s="176"/>
      <c r="D208" s="176"/>
      <c r="E208" s="176"/>
      <c r="F208" s="176"/>
      <c r="G208" s="176"/>
      <c r="H208" s="176"/>
      <c r="I208" s="176"/>
      <c r="J208" s="176"/>
      <c r="K208" s="177"/>
    </row>
    <row r="209" spans="1:11" ht="13.5" thickBot="1" x14ac:dyDescent="0.25">
      <c r="A209" s="172"/>
      <c r="B209" s="175"/>
      <c r="C209" s="176"/>
      <c r="D209" s="176"/>
      <c r="E209" s="176"/>
      <c r="F209" s="176"/>
      <c r="G209" s="176"/>
      <c r="H209" s="176"/>
      <c r="I209" s="176"/>
      <c r="J209" s="176"/>
      <c r="K209" s="177"/>
    </row>
    <row r="210" spans="1:11" x14ac:dyDescent="0.2">
      <c r="A210" s="40" t="str">
        <f>IF(A$32&lt;&gt;"",A$32,"")</f>
        <v/>
      </c>
      <c r="B210" s="184" t="str">
        <f>C32&amp;"      "&amp;(IF(G32="A", " Add ", IF(G32="D"," Deduct ",""))) &amp; "  "&amp;F32&amp;"  "&amp;D32</f>
        <v xml:space="preserve">          </v>
      </c>
      <c r="C210" s="185"/>
      <c r="D210" s="185"/>
      <c r="E210" s="185"/>
      <c r="F210" s="185"/>
      <c r="G210" s="185"/>
      <c r="H210" s="185"/>
      <c r="I210" s="38" t="s">
        <v>33</v>
      </c>
      <c r="J210" s="186"/>
      <c r="K210" s="187"/>
    </row>
    <row r="211" spans="1:11" x14ac:dyDescent="0.2">
      <c r="A211" s="172"/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</row>
    <row r="212" spans="1:11" x14ac:dyDescent="0.2">
      <c r="A212" s="172"/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</row>
    <row r="213" spans="1:11" x14ac:dyDescent="0.2">
      <c r="A213" s="172"/>
      <c r="B213" s="188"/>
      <c r="C213" s="188"/>
      <c r="D213" s="188"/>
      <c r="E213" s="188"/>
      <c r="F213" s="188"/>
      <c r="G213" s="188"/>
      <c r="H213" s="188"/>
      <c r="I213" s="188"/>
      <c r="J213" s="188"/>
      <c r="K213" s="188"/>
    </row>
    <row r="214" spans="1:11" x14ac:dyDescent="0.2">
      <c r="A214" s="172"/>
      <c r="B214" s="188"/>
      <c r="C214" s="188"/>
      <c r="D214" s="188"/>
      <c r="E214" s="188"/>
      <c r="F214" s="188"/>
      <c r="G214" s="188"/>
      <c r="H214" s="188"/>
      <c r="I214" s="188"/>
      <c r="J214" s="188"/>
      <c r="K214" s="188"/>
    </row>
    <row r="215" spans="1:11" ht="13.5" thickBot="1" x14ac:dyDescent="0.25">
      <c r="A215" s="173"/>
      <c r="B215" s="189"/>
      <c r="C215" s="189"/>
      <c r="D215" s="189"/>
      <c r="E215" s="189"/>
      <c r="F215" s="189"/>
      <c r="G215" s="189"/>
      <c r="H215" s="189"/>
      <c r="I215" s="189"/>
      <c r="J215" s="189"/>
      <c r="K215" s="189"/>
    </row>
    <row r="216" spans="1:11" x14ac:dyDescent="0.2">
      <c r="A216" s="40" t="str">
        <f>IF(A$33&lt;&gt;"",A$33,"")</f>
        <v/>
      </c>
      <c r="B216" s="184" t="str">
        <f>C33&amp;"      "&amp;(IF(G33="A", " Add ", IF(G33="D"," Deduct ",""))) &amp; "  "&amp;F33&amp;"  "&amp;D33</f>
        <v xml:space="preserve">          </v>
      </c>
      <c r="C216" s="185"/>
      <c r="D216" s="185"/>
      <c r="E216" s="185"/>
      <c r="F216" s="185"/>
      <c r="G216" s="185"/>
      <c r="H216" s="185"/>
      <c r="I216" s="38" t="s">
        <v>33</v>
      </c>
      <c r="J216" s="186"/>
      <c r="K216" s="187"/>
    </row>
    <row r="217" spans="1:11" x14ac:dyDescent="0.2">
      <c r="A217" s="172"/>
      <c r="B217" s="188"/>
      <c r="C217" s="188"/>
      <c r="D217" s="188"/>
      <c r="E217" s="188"/>
      <c r="F217" s="188"/>
      <c r="G217" s="188"/>
      <c r="H217" s="188"/>
      <c r="I217" s="188"/>
      <c r="J217" s="188"/>
      <c r="K217" s="188"/>
    </row>
    <row r="218" spans="1:11" x14ac:dyDescent="0.2">
      <c r="A218" s="172"/>
      <c r="B218" s="188"/>
      <c r="C218" s="188"/>
      <c r="D218" s="188"/>
      <c r="E218" s="188"/>
      <c r="F218" s="188"/>
      <c r="G218" s="188"/>
      <c r="H218" s="188"/>
      <c r="I218" s="188"/>
      <c r="J218" s="188"/>
      <c r="K218" s="188"/>
    </row>
    <row r="219" spans="1:11" x14ac:dyDescent="0.2">
      <c r="A219" s="172"/>
      <c r="B219" s="188"/>
      <c r="C219" s="188"/>
      <c r="D219" s="188"/>
      <c r="E219" s="188"/>
      <c r="F219" s="188"/>
      <c r="G219" s="188"/>
      <c r="H219" s="188"/>
      <c r="I219" s="188"/>
      <c r="J219" s="188"/>
      <c r="K219" s="188"/>
    </row>
    <row r="220" spans="1:11" x14ac:dyDescent="0.2">
      <c r="A220" s="172"/>
      <c r="B220" s="188"/>
      <c r="C220" s="188"/>
      <c r="D220" s="188"/>
      <c r="E220" s="188"/>
      <c r="F220" s="188"/>
      <c r="G220" s="188"/>
      <c r="H220" s="188"/>
      <c r="I220" s="188"/>
      <c r="J220" s="188"/>
      <c r="K220" s="188"/>
    </row>
    <row r="221" spans="1:11" ht="13.5" thickBot="1" x14ac:dyDescent="0.25">
      <c r="A221" s="173"/>
      <c r="B221" s="189"/>
      <c r="C221" s="189"/>
      <c r="D221" s="189"/>
      <c r="E221" s="189"/>
      <c r="F221" s="189"/>
      <c r="G221" s="189"/>
      <c r="H221" s="189"/>
      <c r="I221" s="189"/>
      <c r="J221" s="189"/>
      <c r="K221" s="189"/>
    </row>
    <row r="222" spans="1:11" x14ac:dyDescent="0.2">
      <c r="A222" s="40" t="str">
        <f>IF(A$34&lt;&gt;"",A$34,"")</f>
        <v/>
      </c>
      <c r="B222" s="184" t="str">
        <f>C34&amp;"      "&amp;(IF(G34="A", " Add ", IF(G34="D"," Deduct ",""))) &amp; "  "&amp;F34&amp;"  "&amp;D34</f>
        <v xml:space="preserve">          </v>
      </c>
      <c r="C222" s="185"/>
      <c r="D222" s="185"/>
      <c r="E222" s="185"/>
      <c r="F222" s="185"/>
      <c r="G222" s="185"/>
      <c r="H222" s="185"/>
      <c r="I222" s="38" t="s">
        <v>33</v>
      </c>
      <c r="J222" s="186"/>
      <c r="K222" s="187"/>
    </row>
    <row r="223" spans="1:11" x14ac:dyDescent="0.2">
      <c r="A223" s="172"/>
      <c r="B223" s="188"/>
      <c r="C223" s="188"/>
      <c r="D223" s="188"/>
      <c r="E223" s="188"/>
      <c r="F223" s="188"/>
      <c r="G223" s="188"/>
      <c r="H223" s="188"/>
      <c r="I223" s="188"/>
      <c r="J223" s="188"/>
      <c r="K223" s="188"/>
    </row>
    <row r="224" spans="1:11" x14ac:dyDescent="0.2">
      <c r="A224" s="172"/>
      <c r="B224" s="188"/>
      <c r="C224" s="188"/>
      <c r="D224" s="188"/>
      <c r="E224" s="188"/>
      <c r="F224" s="188"/>
      <c r="G224" s="188"/>
      <c r="H224" s="188"/>
      <c r="I224" s="188"/>
      <c r="J224" s="188"/>
      <c r="K224" s="188"/>
    </row>
    <row r="225" spans="1:11" x14ac:dyDescent="0.2">
      <c r="A225" s="172"/>
      <c r="B225" s="188"/>
      <c r="C225" s="188"/>
      <c r="D225" s="188"/>
      <c r="E225" s="188"/>
      <c r="F225" s="188"/>
      <c r="G225" s="188"/>
      <c r="H225" s="188"/>
      <c r="I225" s="188"/>
      <c r="J225" s="188"/>
      <c r="K225" s="188"/>
    </row>
    <row r="226" spans="1:11" x14ac:dyDescent="0.2">
      <c r="A226" s="172"/>
      <c r="B226" s="188"/>
      <c r="C226" s="188"/>
      <c r="D226" s="188"/>
      <c r="E226" s="188"/>
      <c r="F226" s="188"/>
      <c r="G226" s="188"/>
      <c r="H226" s="188"/>
      <c r="I226" s="188"/>
      <c r="J226" s="188"/>
      <c r="K226" s="188"/>
    </row>
    <row r="227" spans="1:11" ht="13.5" thickBot="1" x14ac:dyDescent="0.25">
      <c r="A227" s="173"/>
      <c r="B227" s="189"/>
      <c r="C227" s="189"/>
      <c r="D227" s="189"/>
      <c r="E227" s="189"/>
      <c r="F227" s="189"/>
      <c r="G227" s="189"/>
      <c r="H227" s="189"/>
      <c r="I227" s="189"/>
      <c r="J227" s="189"/>
      <c r="K227" s="189"/>
    </row>
    <row r="228" spans="1:11" x14ac:dyDescent="0.2">
      <c r="A228" s="40" t="str">
        <f>IF(A$35&lt;&gt;"",A$35,"")</f>
        <v/>
      </c>
      <c r="B228" s="184" t="str">
        <f>C35&amp;"      "&amp;(IF(G35="A", " Add ", IF(G35="D"," Deduct ",""))) &amp; "  "&amp;F35&amp;"  "&amp;D35</f>
        <v xml:space="preserve">          </v>
      </c>
      <c r="C228" s="185"/>
      <c r="D228" s="185"/>
      <c r="E228" s="185"/>
      <c r="F228" s="185"/>
      <c r="G228" s="185"/>
      <c r="H228" s="185"/>
      <c r="I228" s="38" t="s">
        <v>33</v>
      </c>
      <c r="J228" s="186"/>
      <c r="K228" s="187"/>
    </row>
    <row r="229" spans="1:11" x14ac:dyDescent="0.2">
      <c r="A229" s="172"/>
      <c r="B229" s="193"/>
      <c r="C229" s="188"/>
      <c r="D229" s="188"/>
      <c r="E229" s="188"/>
      <c r="F229" s="188"/>
      <c r="G229" s="188"/>
      <c r="H229" s="188"/>
      <c r="I229" s="188"/>
      <c r="J229" s="188"/>
      <c r="K229" s="188"/>
    </row>
    <row r="230" spans="1:11" x14ac:dyDescent="0.2">
      <c r="A230" s="172"/>
      <c r="B230" s="188"/>
      <c r="C230" s="188"/>
      <c r="D230" s="188"/>
      <c r="E230" s="188"/>
      <c r="F230" s="188"/>
      <c r="G230" s="188"/>
      <c r="H230" s="188"/>
      <c r="I230" s="188"/>
      <c r="J230" s="188"/>
      <c r="K230" s="188"/>
    </row>
    <row r="231" spans="1:11" x14ac:dyDescent="0.2">
      <c r="A231" s="172"/>
      <c r="B231" s="188"/>
      <c r="C231" s="188"/>
      <c r="D231" s="188"/>
      <c r="E231" s="188"/>
      <c r="F231" s="188"/>
      <c r="G231" s="188"/>
      <c r="H231" s="188"/>
      <c r="I231" s="188"/>
      <c r="J231" s="188"/>
      <c r="K231" s="188"/>
    </row>
    <row r="232" spans="1:11" x14ac:dyDescent="0.2">
      <c r="A232" s="172"/>
      <c r="B232" s="188"/>
      <c r="C232" s="188"/>
      <c r="D232" s="188"/>
      <c r="E232" s="188"/>
      <c r="F232" s="188"/>
      <c r="G232" s="188"/>
      <c r="H232" s="188"/>
      <c r="I232" s="188"/>
      <c r="J232" s="188"/>
      <c r="K232" s="188"/>
    </row>
    <row r="233" spans="1:11" ht="13.5" thickBot="1" x14ac:dyDescent="0.25">
      <c r="A233" s="173"/>
      <c r="B233" s="189"/>
      <c r="C233" s="189"/>
      <c r="D233" s="189"/>
      <c r="E233" s="189"/>
      <c r="F233" s="189"/>
      <c r="G233" s="189"/>
      <c r="H233" s="189"/>
      <c r="I233" s="189"/>
      <c r="J233" s="189"/>
      <c r="K233" s="189"/>
    </row>
    <row r="234" spans="1:11" x14ac:dyDescent="0.2">
      <c r="A234" s="40"/>
      <c r="B234" s="184"/>
      <c r="C234" s="185"/>
      <c r="D234" s="185"/>
      <c r="E234" s="185"/>
      <c r="F234" s="185"/>
      <c r="G234" s="185"/>
      <c r="H234" s="185"/>
      <c r="I234" s="38" t="s">
        <v>33</v>
      </c>
      <c r="J234" s="186"/>
      <c r="K234" s="187"/>
    </row>
    <row r="235" spans="1:11" x14ac:dyDescent="0.2">
      <c r="A235" s="172"/>
      <c r="B235" s="188"/>
      <c r="C235" s="188"/>
      <c r="D235" s="188"/>
      <c r="E235" s="188"/>
      <c r="F235" s="188"/>
      <c r="G235" s="188"/>
      <c r="H235" s="188"/>
      <c r="I235" s="188"/>
      <c r="J235" s="188"/>
      <c r="K235" s="188"/>
    </row>
    <row r="236" spans="1:11" x14ac:dyDescent="0.2">
      <c r="A236" s="172"/>
      <c r="B236" s="188"/>
      <c r="C236" s="188"/>
      <c r="D236" s="188"/>
      <c r="E236" s="188"/>
      <c r="F236" s="188"/>
      <c r="G236" s="188"/>
      <c r="H236" s="188"/>
      <c r="I236" s="188"/>
      <c r="J236" s="188"/>
      <c r="K236" s="188"/>
    </row>
    <row r="237" spans="1:11" x14ac:dyDescent="0.2">
      <c r="A237" s="172"/>
      <c r="B237" s="188"/>
      <c r="C237" s="188"/>
      <c r="D237" s="188"/>
      <c r="E237" s="188"/>
      <c r="F237" s="188"/>
      <c r="G237" s="188"/>
      <c r="H237" s="188"/>
      <c r="I237" s="188"/>
      <c r="J237" s="188"/>
      <c r="K237" s="188"/>
    </row>
    <row r="238" spans="1:11" x14ac:dyDescent="0.2">
      <c r="A238" s="172"/>
      <c r="B238" s="188"/>
      <c r="C238" s="188"/>
      <c r="D238" s="188"/>
      <c r="E238" s="188"/>
      <c r="F238" s="188"/>
      <c r="G238" s="188"/>
      <c r="H238" s="188"/>
      <c r="I238" s="188"/>
      <c r="J238" s="188"/>
      <c r="K238" s="188"/>
    </row>
    <row r="239" spans="1:11" ht="13.5" thickBot="1" x14ac:dyDescent="0.25">
      <c r="A239" s="173"/>
      <c r="B239" s="189"/>
      <c r="C239" s="189"/>
      <c r="D239" s="189"/>
      <c r="E239" s="189"/>
      <c r="F239" s="189"/>
      <c r="G239" s="189"/>
      <c r="H239" s="189"/>
      <c r="I239" s="189"/>
      <c r="J239" s="189"/>
      <c r="K239" s="189"/>
    </row>
    <row r="240" spans="1:11" x14ac:dyDescent="0.2">
      <c r="A240" s="40"/>
      <c r="B240" s="184" t="str">
        <f>C179&amp;"      "&amp;(IF(G179="A", " Add ", IF(G179="D"," Deduct ",""))) &amp; "  "&amp;F179&amp;"  "&amp;D179</f>
        <v xml:space="preserve">          </v>
      </c>
      <c r="C240" s="185"/>
      <c r="D240" s="185"/>
      <c r="E240" s="185"/>
      <c r="F240" s="185"/>
      <c r="G240" s="185"/>
      <c r="H240" s="185"/>
      <c r="I240" s="38" t="s">
        <v>33</v>
      </c>
      <c r="J240" s="186"/>
      <c r="K240" s="187"/>
    </row>
    <row r="241" spans="1:11" x14ac:dyDescent="0.2">
      <c r="A241" s="172"/>
      <c r="B241" s="188"/>
      <c r="C241" s="188"/>
      <c r="D241" s="188"/>
      <c r="E241" s="188"/>
      <c r="F241" s="188"/>
      <c r="G241" s="188"/>
      <c r="H241" s="188"/>
      <c r="I241" s="188"/>
      <c r="J241" s="188"/>
      <c r="K241" s="188"/>
    </row>
    <row r="242" spans="1:11" x14ac:dyDescent="0.2">
      <c r="A242" s="172"/>
      <c r="B242" s="188"/>
      <c r="C242" s="188"/>
      <c r="D242" s="188"/>
      <c r="E242" s="188"/>
      <c r="F242" s="188"/>
      <c r="G242" s="188"/>
      <c r="H242" s="188"/>
      <c r="I242" s="188"/>
      <c r="J242" s="188"/>
      <c r="K242" s="188"/>
    </row>
    <row r="243" spans="1:11" x14ac:dyDescent="0.2">
      <c r="A243" s="172"/>
      <c r="B243" s="188"/>
      <c r="C243" s="188"/>
      <c r="D243" s="188"/>
      <c r="E243" s="188"/>
      <c r="F243" s="188"/>
      <c r="G243" s="188"/>
      <c r="H243" s="188"/>
      <c r="I243" s="188"/>
      <c r="J243" s="188"/>
      <c r="K243" s="188"/>
    </row>
    <row r="244" spans="1:11" x14ac:dyDescent="0.2">
      <c r="A244" s="172"/>
      <c r="B244" s="188"/>
      <c r="C244" s="188"/>
      <c r="D244" s="188"/>
      <c r="E244" s="188"/>
      <c r="F244" s="188"/>
      <c r="G244" s="188"/>
      <c r="H244" s="188"/>
      <c r="I244" s="188"/>
      <c r="J244" s="188"/>
      <c r="K244" s="188"/>
    </row>
    <row r="245" spans="1:11" ht="13.5" thickBot="1" x14ac:dyDescent="0.25">
      <c r="A245" s="173"/>
      <c r="B245" s="189"/>
      <c r="C245" s="189"/>
      <c r="D245" s="189"/>
      <c r="E245" s="189"/>
      <c r="F245" s="189"/>
      <c r="G245" s="189"/>
      <c r="H245" s="189"/>
      <c r="I245" s="189"/>
      <c r="J245" s="189"/>
      <c r="K245" s="189"/>
    </row>
    <row r="246" spans="1:11" x14ac:dyDescent="0.2">
      <c r="A246" s="40"/>
      <c r="B246" s="184" t="str">
        <f>C185&amp;"      "&amp;(IF(G185="A", " Add ", IF(G185="D"," Deduct ",""))) &amp; "  "&amp;F185&amp;"  "&amp;D185</f>
        <v xml:space="preserve">          </v>
      </c>
      <c r="C246" s="185"/>
      <c r="D246" s="185"/>
      <c r="E246" s="185"/>
      <c r="F246" s="185"/>
      <c r="G246" s="185"/>
      <c r="H246" s="185"/>
      <c r="I246" s="38" t="s">
        <v>33</v>
      </c>
      <c r="J246" s="186"/>
      <c r="K246" s="187"/>
    </row>
    <row r="247" spans="1:11" x14ac:dyDescent="0.2">
      <c r="A247" s="172"/>
      <c r="B247" s="188" t="s">
        <v>15</v>
      </c>
      <c r="C247" s="188"/>
      <c r="D247" s="188"/>
      <c r="E247" s="188"/>
      <c r="F247" s="188"/>
      <c r="G247" s="188"/>
      <c r="H247" s="188"/>
      <c r="I247" s="188"/>
      <c r="J247" s="188"/>
      <c r="K247" s="188"/>
    </row>
    <row r="248" spans="1:11" x14ac:dyDescent="0.2">
      <c r="A248" s="172"/>
      <c r="B248" s="188"/>
      <c r="C248" s="188"/>
      <c r="D248" s="188"/>
      <c r="E248" s="188"/>
      <c r="F248" s="188"/>
      <c r="G248" s="188"/>
      <c r="H248" s="188"/>
      <c r="I248" s="188"/>
      <c r="J248" s="188"/>
      <c r="K248" s="188"/>
    </row>
    <row r="249" spans="1:11" x14ac:dyDescent="0.2">
      <c r="A249" s="172"/>
      <c r="B249" s="188"/>
      <c r="C249" s="188"/>
      <c r="D249" s="188"/>
      <c r="E249" s="188"/>
      <c r="F249" s="188"/>
      <c r="G249" s="188"/>
      <c r="H249" s="188"/>
      <c r="I249" s="188"/>
      <c r="J249" s="188"/>
      <c r="K249" s="188"/>
    </row>
    <row r="250" spans="1:11" x14ac:dyDescent="0.2">
      <c r="A250" s="172"/>
      <c r="B250" s="188"/>
      <c r="C250" s="188"/>
      <c r="D250" s="188"/>
      <c r="E250" s="188"/>
      <c r="F250" s="188"/>
      <c r="G250" s="188"/>
      <c r="H250" s="188"/>
      <c r="I250" s="188"/>
      <c r="J250" s="188"/>
      <c r="K250" s="188"/>
    </row>
    <row r="251" spans="1:11" ht="13.5" thickBot="1" x14ac:dyDescent="0.25">
      <c r="A251" s="173"/>
      <c r="B251" s="189"/>
      <c r="C251" s="189"/>
      <c r="D251" s="189"/>
      <c r="E251" s="189"/>
      <c r="F251" s="189"/>
      <c r="G251" s="189"/>
      <c r="H251" s="189"/>
      <c r="I251" s="189"/>
      <c r="J251" s="189"/>
      <c r="K251" s="189"/>
    </row>
  </sheetData>
  <sheetProtection sheet="1" objects="1" scenarios="1" selectLockedCells="1"/>
  <mergeCells count="297">
    <mergeCell ref="D53:E53"/>
    <mergeCell ref="D54:E54"/>
    <mergeCell ref="F54:H54"/>
    <mergeCell ref="I54:K54"/>
    <mergeCell ref="D58:E58"/>
    <mergeCell ref="F58:H58"/>
    <mergeCell ref="I58:K58"/>
    <mergeCell ref="D55:E55"/>
    <mergeCell ref="F55:H55"/>
    <mergeCell ref="I55:K55"/>
    <mergeCell ref="D56:E56"/>
    <mergeCell ref="F56:H56"/>
    <mergeCell ref="I56:K56"/>
    <mergeCell ref="D57:E57"/>
    <mergeCell ref="F57:H57"/>
    <mergeCell ref="I57:K57"/>
    <mergeCell ref="M6:U6"/>
    <mergeCell ref="D51:E51"/>
    <mergeCell ref="F51:H51"/>
    <mergeCell ref="I51:K51"/>
    <mergeCell ref="A202:K202"/>
    <mergeCell ref="B203:K203"/>
    <mergeCell ref="J163:K163"/>
    <mergeCell ref="J169:K169"/>
    <mergeCell ref="B181:H181"/>
    <mergeCell ref="J145:K145"/>
    <mergeCell ref="B116:H116"/>
    <mergeCell ref="B139:H139"/>
    <mergeCell ref="B145:H145"/>
    <mergeCell ref="B117:K121"/>
    <mergeCell ref="B138:K138"/>
    <mergeCell ref="J157:K157"/>
    <mergeCell ref="B140:K144"/>
    <mergeCell ref="A129:B129"/>
    <mergeCell ref="A170:A174"/>
    <mergeCell ref="B170:K174"/>
    <mergeCell ref="J175:K175"/>
    <mergeCell ref="J181:K181"/>
    <mergeCell ref="B163:H163"/>
    <mergeCell ref="B169:H169"/>
    <mergeCell ref="A196:B196"/>
    <mergeCell ref="I196:K196"/>
    <mergeCell ref="D1:G1"/>
    <mergeCell ref="A87:A91"/>
    <mergeCell ref="B87:K91"/>
    <mergeCell ref="D5:H5"/>
    <mergeCell ref="J5:K5"/>
    <mergeCell ref="A81:A85"/>
    <mergeCell ref="B81:K85"/>
    <mergeCell ref="A6:B6"/>
    <mergeCell ref="A7:B7"/>
    <mergeCell ref="A37:B37"/>
    <mergeCell ref="A36:B36"/>
    <mergeCell ref="B80:H80"/>
    <mergeCell ref="B86:H86"/>
    <mergeCell ref="J80:K80"/>
    <mergeCell ref="J86:K86"/>
    <mergeCell ref="B74:H74"/>
    <mergeCell ref="D6:G6"/>
    <mergeCell ref="A8:B8"/>
    <mergeCell ref="D52:E52"/>
    <mergeCell ref="F52:H52"/>
    <mergeCell ref="I52:K52"/>
    <mergeCell ref="F53:H53"/>
    <mergeCell ref="D19:E19"/>
    <mergeCell ref="J19:K19"/>
    <mergeCell ref="D20:E20"/>
    <mergeCell ref="J20:K20"/>
    <mergeCell ref="D27:E27"/>
    <mergeCell ref="C8:G8"/>
    <mergeCell ref="C10:G10"/>
    <mergeCell ref="A10:B10"/>
    <mergeCell ref="C11:G11"/>
    <mergeCell ref="I11:K11"/>
    <mergeCell ref="I10:K10"/>
    <mergeCell ref="D24:E24"/>
    <mergeCell ref="J24:K24"/>
    <mergeCell ref="D25:E25"/>
    <mergeCell ref="J25:K25"/>
    <mergeCell ref="D26:E26"/>
    <mergeCell ref="J26:K26"/>
    <mergeCell ref="A75:A79"/>
    <mergeCell ref="B75:K79"/>
    <mergeCell ref="D14:E14"/>
    <mergeCell ref="J14:K14"/>
    <mergeCell ref="D15:E15"/>
    <mergeCell ref="J15:K15"/>
    <mergeCell ref="D16:E16"/>
    <mergeCell ref="J16:K16"/>
    <mergeCell ref="D17:E17"/>
    <mergeCell ref="D21:E21"/>
    <mergeCell ref="J21:K21"/>
    <mergeCell ref="D22:E22"/>
    <mergeCell ref="J22:K22"/>
    <mergeCell ref="D23:E23"/>
    <mergeCell ref="J23:K23"/>
    <mergeCell ref="J17:K17"/>
    <mergeCell ref="D18:E18"/>
    <mergeCell ref="J18:K18"/>
    <mergeCell ref="D30:E30"/>
    <mergeCell ref="J30:K30"/>
    <mergeCell ref="D31:E31"/>
    <mergeCell ref="J31:K31"/>
    <mergeCell ref="J27:K27"/>
    <mergeCell ref="D28:E28"/>
    <mergeCell ref="J28:K28"/>
    <mergeCell ref="D29:E29"/>
    <mergeCell ref="J29:K29"/>
    <mergeCell ref="H40:H41"/>
    <mergeCell ref="J38:K38"/>
    <mergeCell ref="J41:K41"/>
    <mergeCell ref="J39:K39"/>
    <mergeCell ref="J40:K40"/>
    <mergeCell ref="D38:G38"/>
    <mergeCell ref="D32:E32"/>
    <mergeCell ref="J32:K32"/>
    <mergeCell ref="D33:E33"/>
    <mergeCell ref="J33:K33"/>
    <mergeCell ref="D34:E34"/>
    <mergeCell ref="J34:K34"/>
    <mergeCell ref="D35:E35"/>
    <mergeCell ref="J35:K35"/>
    <mergeCell ref="H38:H39"/>
    <mergeCell ref="J36:K36"/>
    <mergeCell ref="J37:K37"/>
    <mergeCell ref="H36:H37"/>
    <mergeCell ref="D36:E36"/>
    <mergeCell ref="D37:G37"/>
    <mergeCell ref="A39:G39"/>
    <mergeCell ref="D128:H128"/>
    <mergeCell ref="J128:K128"/>
    <mergeCell ref="I64:K64"/>
    <mergeCell ref="D59:G59"/>
    <mergeCell ref="I50:K50"/>
    <mergeCell ref="D50:E50"/>
    <mergeCell ref="F44:H44"/>
    <mergeCell ref="F46:H46"/>
    <mergeCell ref="F48:H48"/>
    <mergeCell ref="F50:H50"/>
    <mergeCell ref="F45:H45"/>
    <mergeCell ref="F47:H47"/>
    <mergeCell ref="F49:H49"/>
    <mergeCell ref="D45:E45"/>
    <mergeCell ref="I47:K47"/>
    <mergeCell ref="I49:K49"/>
    <mergeCell ref="I48:K48"/>
    <mergeCell ref="D49:E49"/>
    <mergeCell ref="I44:K44"/>
    <mergeCell ref="D44:E44"/>
    <mergeCell ref="D46:E46"/>
    <mergeCell ref="I46:K46"/>
    <mergeCell ref="D48:E48"/>
    <mergeCell ref="I53:K53"/>
    <mergeCell ref="A133:B133"/>
    <mergeCell ref="C133:G133"/>
    <mergeCell ref="I133:K133"/>
    <mergeCell ref="A136:B136"/>
    <mergeCell ref="C136:K136"/>
    <mergeCell ref="I129:K129"/>
    <mergeCell ref="A130:B130"/>
    <mergeCell ref="I130:K130"/>
    <mergeCell ref="A131:B131"/>
    <mergeCell ref="I131:K131"/>
    <mergeCell ref="I132:K132"/>
    <mergeCell ref="B211:K215"/>
    <mergeCell ref="J204:K204"/>
    <mergeCell ref="J210:K210"/>
    <mergeCell ref="A205:A209"/>
    <mergeCell ref="B205:K209"/>
    <mergeCell ref="B204:H204"/>
    <mergeCell ref="B210:H210"/>
    <mergeCell ref="A211:A215"/>
    <mergeCell ref="M35:V35"/>
    <mergeCell ref="A146:A150"/>
    <mergeCell ref="B146:K150"/>
    <mergeCell ref="M36:V40"/>
    <mergeCell ref="M42:V42"/>
    <mergeCell ref="L36:L40"/>
    <mergeCell ref="A111:A115"/>
    <mergeCell ref="A93:A97"/>
    <mergeCell ref="A140:A144"/>
    <mergeCell ref="A182:A186"/>
    <mergeCell ref="B182:K186"/>
    <mergeCell ref="B176:K180"/>
    <mergeCell ref="A164:A168"/>
    <mergeCell ref="B164:K168"/>
    <mergeCell ref="A132:B132"/>
    <mergeCell ref="C132:G132"/>
    <mergeCell ref="A247:A251"/>
    <mergeCell ref="B247:K251"/>
    <mergeCell ref="A235:A239"/>
    <mergeCell ref="B235:K239"/>
    <mergeCell ref="A241:A245"/>
    <mergeCell ref="B241:K245"/>
    <mergeCell ref="J240:K240"/>
    <mergeCell ref="B240:H240"/>
    <mergeCell ref="B246:H246"/>
    <mergeCell ref="J246:K246"/>
    <mergeCell ref="B234:H234"/>
    <mergeCell ref="J228:K228"/>
    <mergeCell ref="J234:K234"/>
    <mergeCell ref="J216:K216"/>
    <mergeCell ref="J222:K222"/>
    <mergeCell ref="A229:A233"/>
    <mergeCell ref="B229:K233"/>
    <mergeCell ref="A217:A221"/>
    <mergeCell ref="B217:K221"/>
    <mergeCell ref="A223:A227"/>
    <mergeCell ref="B223:K227"/>
    <mergeCell ref="B228:H228"/>
    <mergeCell ref="B222:H222"/>
    <mergeCell ref="B216:H216"/>
    <mergeCell ref="A66:B66"/>
    <mergeCell ref="I66:K66"/>
    <mergeCell ref="A67:B67"/>
    <mergeCell ref="C67:G67"/>
    <mergeCell ref="I67:K67"/>
    <mergeCell ref="A68:B68"/>
    <mergeCell ref="C68:G68"/>
    <mergeCell ref="I68:K68"/>
    <mergeCell ref="I6:K6"/>
    <mergeCell ref="I7:K7"/>
    <mergeCell ref="I8:K8"/>
    <mergeCell ref="I9:K9"/>
    <mergeCell ref="A65:B65"/>
    <mergeCell ref="I65:K65"/>
    <mergeCell ref="I43:K43"/>
    <mergeCell ref="I45:K45"/>
    <mergeCell ref="F43:H43"/>
    <mergeCell ref="D43:E43"/>
    <mergeCell ref="D47:E47"/>
    <mergeCell ref="D63:H63"/>
    <mergeCell ref="J63:K63"/>
    <mergeCell ref="A64:B64"/>
    <mergeCell ref="D42:K42"/>
    <mergeCell ref="A38:B38"/>
    <mergeCell ref="A69:B69"/>
    <mergeCell ref="C69:G69"/>
    <mergeCell ref="I69:K69"/>
    <mergeCell ref="D124:G124"/>
    <mergeCell ref="B93:K97"/>
    <mergeCell ref="B98:H98"/>
    <mergeCell ref="A72:K72"/>
    <mergeCell ref="B73:K73"/>
    <mergeCell ref="B111:K115"/>
    <mergeCell ref="B110:H110"/>
    <mergeCell ref="A117:A121"/>
    <mergeCell ref="J74:K74"/>
    <mergeCell ref="J98:K98"/>
    <mergeCell ref="B92:H92"/>
    <mergeCell ref="J92:K92"/>
    <mergeCell ref="C70:G70"/>
    <mergeCell ref="J104:K104"/>
    <mergeCell ref="J110:K110"/>
    <mergeCell ref="J116:K116"/>
    <mergeCell ref="A99:A103"/>
    <mergeCell ref="B99:K103"/>
    <mergeCell ref="A105:A109"/>
    <mergeCell ref="B105:K109"/>
    <mergeCell ref="B104:H104"/>
    <mergeCell ref="I194:K194"/>
    <mergeCell ref="A195:B195"/>
    <mergeCell ref="A158:A162"/>
    <mergeCell ref="B158:K162"/>
    <mergeCell ref="A137:K137"/>
    <mergeCell ref="A152:A156"/>
    <mergeCell ref="B152:K156"/>
    <mergeCell ref="B151:H151"/>
    <mergeCell ref="J139:K139"/>
    <mergeCell ref="J151:K151"/>
    <mergeCell ref="B157:H157"/>
    <mergeCell ref="B175:H175"/>
    <mergeCell ref="I195:K195"/>
    <mergeCell ref="A40:C40"/>
    <mergeCell ref="A13:H13"/>
    <mergeCell ref="C9:G9"/>
    <mergeCell ref="A198:B198"/>
    <mergeCell ref="C198:G198"/>
    <mergeCell ref="I198:K198"/>
    <mergeCell ref="A201:B201"/>
    <mergeCell ref="C201:K201"/>
    <mergeCell ref="A199:B199"/>
    <mergeCell ref="C199:G199"/>
    <mergeCell ref="I199:K199"/>
    <mergeCell ref="C200:G200"/>
    <mergeCell ref="A197:B197"/>
    <mergeCell ref="C197:G197"/>
    <mergeCell ref="I197:K197"/>
    <mergeCell ref="D189:G189"/>
    <mergeCell ref="A134:B134"/>
    <mergeCell ref="C134:G134"/>
    <mergeCell ref="I134:K134"/>
    <mergeCell ref="C135:G135"/>
    <mergeCell ref="A176:A180"/>
    <mergeCell ref="D193:H193"/>
    <mergeCell ref="J193:K193"/>
    <mergeCell ref="A194:B194"/>
  </mergeCells>
  <phoneticPr fontId="0" type="noConversion"/>
  <dataValidations count="2">
    <dataValidation type="list" allowBlank="1" showInputMessage="1" showErrorMessage="1" sqref="G15:G35">
      <formula1>$N$2:$N$3</formula1>
    </dataValidation>
    <dataValidation type="list" allowBlank="1" showInputMessage="1" showErrorMessage="1" sqref="A13:H13">
      <formula1>$N$7:$N$9</formula1>
    </dataValidation>
  </dataValidations>
  <printOptions horizontalCentered="1"/>
  <pageMargins left="0.5" right="0.5" top="0.5" bottom="0.5" header="0" footer="0.5"/>
  <pageSetup scale="80" orientation="portrait" horizontalDpi="300" verticalDpi="300" r:id="rId1"/>
  <headerFooter>
    <oddFooter>&amp;L&amp;8Printed &amp;D&amp;R&amp;8AER 51 (Rev. 02/14/18)</oddFooter>
  </headerFooter>
  <rowBreaks count="3" manualBreakCount="3">
    <brk id="58" max="10" man="1"/>
    <brk id="123" max="10" man="1"/>
    <brk id="188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Check Box 5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5</xdr:row>
                    <xdr:rowOff>0</xdr:rowOff>
                  </from>
                  <to>
                    <xdr:col>5</xdr:col>
                    <xdr:colOff>428625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5" name="Check Box 6">
              <controlPr locked="0" defaultSize="0" autoFill="0" autoLine="0" autoPict="0">
                <anchor moveWithCells="1">
                  <from>
                    <xdr:col>5</xdr:col>
                    <xdr:colOff>504825</xdr:colOff>
                    <xdr:row>4</xdr:row>
                    <xdr:rowOff>200025</xdr:rowOff>
                  </from>
                  <to>
                    <xdr:col>7</xdr:col>
                    <xdr:colOff>104775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51"/>
  <sheetViews>
    <sheetView showGridLines="0" zoomScaleNormal="100" workbookViewId="0">
      <selection activeCell="I4" sqref="I4"/>
    </sheetView>
  </sheetViews>
  <sheetFormatPr defaultColWidth="9.140625" defaultRowHeight="12.75" x14ac:dyDescent="0.2"/>
  <cols>
    <col min="1" max="1" width="12.85546875" style="11" customWidth="1"/>
    <col min="2" max="2" width="3" style="11" customWidth="1"/>
    <col min="3" max="3" width="26.85546875" style="11" customWidth="1"/>
    <col min="4" max="4" width="2.140625" style="11" customWidth="1"/>
    <col min="5" max="5" width="6.140625" style="11" customWidth="1"/>
    <col min="6" max="6" width="11" style="11" customWidth="1"/>
    <col min="7" max="7" width="6.140625" style="11" customWidth="1"/>
    <col min="8" max="8" width="18.42578125" style="11" customWidth="1"/>
    <col min="9" max="9" width="16.5703125" style="11" customWidth="1"/>
    <col min="10" max="10" width="2.140625" style="11" customWidth="1"/>
    <col min="11" max="11" width="15.42578125" style="11" customWidth="1"/>
    <col min="12" max="12" width="12.85546875" style="11" customWidth="1"/>
    <col min="13" max="13" width="3" style="11" hidden="1" customWidth="1"/>
    <col min="14" max="14" width="26.85546875" style="11" hidden="1" customWidth="1"/>
    <col min="15" max="15" width="2.140625" style="11" hidden="1" customWidth="1"/>
    <col min="16" max="16" width="6.140625" style="11" hidden="1" customWidth="1"/>
    <col min="17" max="17" width="11" style="11" hidden="1" customWidth="1"/>
    <col min="18" max="18" width="18.42578125" style="11" hidden="1" customWidth="1"/>
    <col min="19" max="19" width="16.42578125" style="11" hidden="1" customWidth="1"/>
    <col min="20" max="20" width="2.5703125" style="11" hidden="1" customWidth="1"/>
    <col min="21" max="21" width="15.42578125" style="11" hidden="1" customWidth="1"/>
    <col min="22" max="16384" width="9.140625" style="11"/>
  </cols>
  <sheetData>
    <row r="1" spans="1:22" ht="18.75" customHeight="1" thickBot="1" x14ac:dyDescent="0.3">
      <c r="D1" s="158"/>
      <c r="E1" s="158"/>
      <c r="F1" s="158"/>
      <c r="G1" s="158"/>
      <c r="H1" s="24"/>
      <c r="I1" s="27"/>
      <c r="J1" s="25"/>
      <c r="K1" s="28"/>
      <c r="L1" s="44"/>
      <c r="M1" s="44"/>
      <c r="N1" s="47" t="s">
        <v>34</v>
      </c>
      <c r="O1" s="44"/>
      <c r="P1" s="44"/>
      <c r="Q1" s="44"/>
      <c r="R1" s="44"/>
      <c r="S1" s="44"/>
      <c r="T1" s="44"/>
      <c r="U1" s="44"/>
      <c r="V1" s="44"/>
    </row>
    <row r="2" spans="1:22" ht="18.75" customHeight="1" x14ac:dyDescent="0.25">
      <c r="D2" s="22"/>
      <c r="E2" s="22"/>
      <c r="F2" s="22"/>
      <c r="G2" s="22"/>
      <c r="I2" s="118" t="s">
        <v>14</v>
      </c>
      <c r="J2" s="13"/>
      <c r="L2" s="30"/>
      <c r="M2" s="31"/>
      <c r="N2" s="46" t="s">
        <v>35</v>
      </c>
      <c r="O2" s="30"/>
      <c r="P2" s="30"/>
      <c r="Q2" s="30"/>
      <c r="R2" s="30"/>
      <c r="S2" s="30"/>
      <c r="T2" s="30"/>
      <c r="U2" s="30"/>
      <c r="V2" s="30"/>
    </row>
    <row r="3" spans="1:22" ht="18.75" customHeight="1" thickBot="1" x14ac:dyDescent="0.3">
      <c r="D3" s="22"/>
      <c r="E3" s="101"/>
      <c r="F3" s="101"/>
      <c r="G3" s="101"/>
      <c r="I3" s="118" t="s">
        <v>0</v>
      </c>
      <c r="J3" s="23"/>
      <c r="L3" s="32"/>
      <c r="M3" s="105"/>
      <c r="N3" s="45" t="s">
        <v>36</v>
      </c>
      <c r="O3" s="105"/>
      <c r="P3" s="105"/>
      <c r="Q3" s="105"/>
      <c r="R3" s="105"/>
      <c r="S3" s="105"/>
      <c r="T3" s="105"/>
      <c r="U3" s="105"/>
      <c r="V3" s="105"/>
    </row>
    <row r="4" spans="1:22" ht="16.5" customHeight="1" x14ac:dyDescent="0.25">
      <c r="D4" s="14"/>
      <c r="E4" s="22"/>
      <c r="F4" s="22"/>
      <c r="G4" s="22"/>
      <c r="H4" s="60" t="s">
        <v>21</v>
      </c>
      <c r="I4" s="61"/>
      <c r="J4" s="104" t="s">
        <v>22</v>
      </c>
      <c r="K4" s="61"/>
      <c r="L4" s="105"/>
      <c r="M4" s="107"/>
      <c r="N4" s="107"/>
      <c r="O4" s="107"/>
      <c r="P4" s="107"/>
      <c r="Q4" s="107"/>
      <c r="R4" s="107"/>
      <c r="S4" s="107"/>
      <c r="T4" s="107"/>
      <c r="U4" s="107"/>
      <c r="V4" s="107"/>
    </row>
    <row r="5" spans="1:22" ht="16.5" customHeight="1" thickBot="1" x14ac:dyDescent="0.3">
      <c r="D5" s="174"/>
      <c r="E5" s="174"/>
      <c r="F5" s="174"/>
      <c r="G5" s="174"/>
      <c r="H5" s="174"/>
      <c r="I5" s="20"/>
      <c r="J5" s="158"/>
      <c r="K5" s="158"/>
      <c r="L5" s="105"/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1:22" ht="16.5" customHeight="1" thickBot="1" x14ac:dyDescent="0.25">
      <c r="A6" s="158" t="s">
        <v>1</v>
      </c>
      <c r="B6" s="158"/>
      <c r="C6" s="48" t="str">
        <f>IF('Sheet 1 (do not copy)'!C6&lt;&gt;"",'Sheet 1 (do not copy)'!C6,"-")</f>
        <v>-</v>
      </c>
      <c r="D6" s="250" t="s">
        <v>47</v>
      </c>
      <c r="E6" s="250"/>
      <c r="F6" s="250"/>
      <c r="G6" s="250"/>
      <c r="H6" s="56" t="s">
        <v>16</v>
      </c>
      <c r="I6" s="166" t="str">
        <f>IF('Sheet 1 (do not copy)'!I6&lt;&gt;"",'Sheet 1 (do not copy)'!I6,"-")</f>
        <v>-</v>
      </c>
      <c r="J6" s="279"/>
      <c r="K6" s="279"/>
      <c r="L6" s="105"/>
      <c r="M6" s="252" t="s">
        <v>69</v>
      </c>
      <c r="N6" s="253"/>
      <c r="O6" s="253"/>
      <c r="P6" s="253"/>
      <c r="Q6" s="253"/>
      <c r="R6" s="253"/>
      <c r="S6" s="253"/>
      <c r="T6" s="253"/>
      <c r="U6" s="254"/>
      <c r="V6" s="107"/>
    </row>
    <row r="7" spans="1:22" ht="17.100000000000001" customHeight="1" x14ac:dyDescent="0.2">
      <c r="A7" s="158" t="s">
        <v>2</v>
      </c>
      <c r="B7" s="158"/>
      <c r="C7" s="111" t="str">
        <f>IF('Sheet 1 (do not copy)'!C7&lt;&gt;"",'Sheet 1 (do not copy)'!C7,"-")</f>
        <v>-</v>
      </c>
      <c r="D7" s="101"/>
      <c r="E7" s="101"/>
      <c r="F7" s="101"/>
      <c r="G7" s="101"/>
      <c r="H7" s="56" t="s">
        <v>18</v>
      </c>
      <c r="I7" s="165" t="str">
        <f>IF('Sheet 1 (do not copy)'!I7&lt;&gt;"",'Sheet 1 (do not copy)'!I7,"-")</f>
        <v>-</v>
      </c>
      <c r="J7" s="246"/>
      <c r="K7" s="246"/>
      <c r="L7" s="105"/>
      <c r="M7" s="92">
        <v>1</v>
      </c>
      <c r="N7" s="93" t="s">
        <v>48</v>
      </c>
      <c r="O7" s="93"/>
      <c r="P7" s="93"/>
      <c r="Q7" s="93"/>
      <c r="R7" s="93"/>
      <c r="S7" s="93"/>
      <c r="T7" s="93"/>
      <c r="U7" s="94"/>
      <c r="V7" s="107"/>
    </row>
    <row r="8" spans="1:22" ht="17.100000000000001" customHeight="1" x14ac:dyDescent="0.2">
      <c r="A8" s="158" t="s">
        <v>3</v>
      </c>
      <c r="B8" s="158"/>
      <c r="C8" s="171" t="str">
        <f>IF('Sheet 1 (do not copy)'!C8&lt;&gt;"",'Sheet 1 (do not copy)'!C8,"-")</f>
        <v>-</v>
      </c>
      <c r="D8" s="279"/>
      <c r="E8" s="279"/>
      <c r="F8" s="279"/>
      <c r="G8" s="279"/>
      <c r="H8" s="56" t="s">
        <v>17</v>
      </c>
      <c r="I8" s="165" t="str">
        <f>IF('Sheet 1 (do not copy)'!I8&lt;&gt;"",'Sheet 1 (do not copy)'!I8,"-")</f>
        <v>-</v>
      </c>
      <c r="J8" s="246"/>
      <c r="K8" s="246"/>
      <c r="L8" s="105"/>
      <c r="M8" s="87">
        <v>2</v>
      </c>
      <c r="N8" s="95" t="s">
        <v>49</v>
      </c>
      <c r="O8" s="96"/>
      <c r="P8" s="96"/>
      <c r="Q8" s="96"/>
      <c r="R8" s="96"/>
      <c r="S8" s="96"/>
      <c r="T8" s="96"/>
      <c r="U8" s="97"/>
      <c r="V8" s="107"/>
    </row>
    <row r="9" spans="1:22" ht="17.100000000000001" customHeight="1" thickBot="1" x14ac:dyDescent="0.25">
      <c r="A9" s="101" t="s">
        <v>4</v>
      </c>
      <c r="B9" s="101"/>
      <c r="C9" s="278" t="str">
        <f>IF('Sheet 1 (do not copy)'!C9&lt;&gt;"",'Sheet 1 (do not copy)'!C9,"-")</f>
        <v>-</v>
      </c>
      <c r="D9" s="246"/>
      <c r="E9" s="246"/>
      <c r="F9" s="246"/>
      <c r="G9" s="246"/>
      <c r="H9" s="56" t="s">
        <v>19</v>
      </c>
      <c r="I9" s="165" t="str">
        <f>IF('Sheet 1 (do not copy)'!I9&lt;&gt;"",'Sheet 1 (do not copy)'!I9,"-")</f>
        <v>-</v>
      </c>
      <c r="J9" s="246"/>
      <c r="K9" s="246"/>
      <c r="L9" s="32"/>
      <c r="M9" s="88">
        <v>3</v>
      </c>
      <c r="N9" s="89" t="s">
        <v>50</v>
      </c>
      <c r="O9" s="90"/>
      <c r="P9" s="90"/>
      <c r="Q9" s="90"/>
      <c r="R9" s="90"/>
      <c r="S9" s="90"/>
      <c r="T9" s="90"/>
      <c r="U9" s="91"/>
      <c r="V9" s="105"/>
    </row>
    <row r="10" spans="1:22" ht="17.100000000000001" customHeight="1" x14ac:dyDescent="0.2">
      <c r="A10" s="170" t="s">
        <v>23</v>
      </c>
      <c r="B10" s="170"/>
      <c r="C10" s="278" t="str">
        <f>IF('Sheet 1 (do not copy)'!C10&lt;&gt;"",'Sheet 1 (do not copy)'!C10,"-")</f>
        <v>-</v>
      </c>
      <c r="D10" s="246"/>
      <c r="E10" s="246"/>
      <c r="F10" s="246"/>
      <c r="G10" s="246"/>
      <c r="H10" s="56" t="s">
        <v>20</v>
      </c>
      <c r="I10" s="165" t="str">
        <f>IF('Sheet 1 (do not copy)'!I10&lt;&gt;"",'Sheet 1 (do not copy)'!I10,"-")</f>
        <v>-</v>
      </c>
      <c r="J10" s="246"/>
      <c r="K10" s="246"/>
      <c r="L10" s="105"/>
      <c r="M10" s="107"/>
      <c r="N10" s="107"/>
      <c r="O10" s="107"/>
      <c r="P10" s="107"/>
      <c r="Q10" s="107"/>
      <c r="R10" s="107"/>
      <c r="S10" s="107"/>
      <c r="T10" s="107"/>
      <c r="U10" s="107"/>
      <c r="V10" s="107"/>
    </row>
    <row r="11" spans="1:22" ht="17.100000000000001" customHeight="1" x14ac:dyDescent="0.2">
      <c r="A11" s="100"/>
      <c r="C11" s="278" t="str">
        <f>IF('Sheet 1 (do not copy)'!C11&lt;&gt;"",'Sheet 1 (do not copy)'!C11,"-")</f>
        <v>-</v>
      </c>
      <c r="D11" s="246"/>
      <c r="E11" s="246"/>
      <c r="F11" s="246"/>
      <c r="G11" s="246"/>
      <c r="H11" s="57" t="s">
        <v>24</v>
      </c>
      <c r="I11" s="164"/>
      <c r="J11" s="164"/>
      <c r="K11" s="164"/>
      <c r="L11" s="105"/>
      <c r="M11" s="107"/>
      <c r="N11" s="107"/>
      <c r="O11" s="107"/>
      <c r="P11" s="107"/>
      <c r="Q11" s="107"/>
      <c r="R11" s="107"/>
      <c r="S11" s="107"/>
      <c r="T11" s="107"/>
      <c r="U11" s="107"/>
      <c r="V11" s="107"/>
    </row>
    <row r="12" spans="1:22" ht="16.5" customHeight="1" x14ac:dyDescent="0.2">
      <c r="A12" s="102" t="s">
        <v>68</v>
      </c>
      <c r="B12" s="101"/>
      <c r="C12" s="103"/>
      <c r="D12" s="103"/>
      <c r="E12" s="103"/>
      <c r="F12" s="103"/>
      <c r="G12" s="103"/>
      <c r="H12" s="103"/>
      <c r="I12" s="106"/>
      <c r="J12" s="106"/>
      <c r="K12" s="106"/>
      <c r="L12" s="105"/>
      <c r="M12" s="107"/>
      <c r="O12" s="107"/>
      <c r="P12" s="107"/>
      <c r="Q12" s="107"/>
      <c r="R12" s="107"/>
      <c r="S12" s="107"/>
      <c r="T12" s="107"/>
      <c r="U12" s="107"/>
      <c r="V12" s="107"/>
    </row>
    <row r="13" spans="1:22" ht="13.5" customHeight="1" x14ac:dyDescent="0.25">
      <c r="A13" s="161"/>
      <c r="B13" s="162"/>
      <c r="C13" s="162"/>
      <c r="D13" s="162"/>
      <c r="E13" s="162"/>
      <c r="F13" s="162"/>
      <c r="G13" s="162"/>
      <c r="H13" s="162"/>
      <c r="I13" s="116"/>
      <c r="J13" s="116"/>
      <c r="K13" s="117"/>
      <c r="L13" s="105"/>
      <c r="M13" s="107"/>
      <c r="N13" s="107"/>
      <c r="O13" s="107"/>
      <c r="P13" s="107"/>
      <c r="Q13" s="107"/>
      <c r="R13" s="107"/>
      <c r="S13" s="107"/>
      <c r="T13" s="107"/>
      <c r="U13" s="107"/>
      <c r="V13" s="107"/>
    </row>
    <row r="14" spans="1:22" x14ac:dyDescent="0.2">
      <c r="A14" s="15" t="s">
        <v>13</v>
      </c>
      <c r="B14" s="15" t="s">
        <v>5</v>
      </c>
      <c r="C14" s="15" t="s">
        <v>6</v>
      </c>
      <c r="D14" s="239" t="s">
        <v>7</v>
      </c>
      <c r="E14" s="240"/>
      <c r="F14" s="15" t="s">
        <v>8</v>
      </c>
      <c r="G14" s="15" t="s">
        <v>9</v>
      </c>
      <c r="H14" s="15" t="s">
        <v>10</v>
      </c>
      <c r="I14" s="15" t="s">
        <v>11</v>
      </c>
      <c r="J14" s="239" t="s">
        <v>12</v>
      </c>
      <c r="K14" s="226"/>
      <c r="L14" s="105"/>
      <c r="M14" s="107"/>
      <c r="N14" s="107"/>
      <c r="O14" s="107"/>
      <c r="P14" s="107"/>
      <c r="Q14" s="107"/>
      <c r="R14" s="107"/>
      <c r="S14" s="107"/>
      <c r="T14" s="107"/>
      <c r="U14" s="107"/>
      <c r="V14" s="107"/>
    </row>
    <row r="15" spans="1:22" x14ac:dyDescent="0.2">
      <c r="A15" s="132"/>
      <c r="B15" s="2"/>
      <c r="C15" s="1"/>
      <c r="D15" s="241"/>
      <c r="E15" s="242"/>
      <c r="F15" s="9"/>
      <c r="G15" s="153"/>
      <c r="H15" s="6"/>
      <c r="I15" s="156" t="str">
        <f>IF(OR(AND(G15="A",H15&gt;=0),AND(G15="D",H15&lt;0)),ABS(F15*H15),"")</f>
        <v/>
      </c>
      <c r="J15" s="213"/>
      <c r="K15" s="214"/>
      <c r="L15" s="105"/>
      <c r="M15" s="107"/>
      <c r="N15" s="107"/>
      <c r="O15" s="107"/>
      <c r="P15" s="107"/>
      <c r="Q15" s="107"/>
      <c r="R15" s="107"/>
      <c r="S15" s="107"/>
      <c r="T15" s="107"/>
      <c r="U15" s="107"/>
      <c r="V15" s="107"/>
    </row>
    <row r="16" spans="1:22" x14ac:dyDescent="0.2">
      <c r="A16" s="64"/>
      <c r="B16" s="3"/>
      <c r="C16" s="65"/>
      <c r="D16" s="215"/>
      <c r="E16" s="215"/>
      <c r="F16" s="66"/>
      <c r="G16" s="154"/>
      <c r="H16" s="7"/>
      <c r="I16" s="156" t="str">
        <f t="shared" ref="I16:I35" si="0">IF(OR(AND(G16="A",H16&gt;=0),AND(G16="D",H16&lt;0)),ABS(F16*H16),"")</f>
        <v/>
      </c>
      <c r="J16" s="213"/>
      <c r="K16" s="214"/>
      <c r="L16" s="105"/>
      <c r="M16" s="107"/>
      <c r="N16" s="107"/>
      <c r="O16" s="107"/>
      <c r="P16" s="107"/>
      <c r="Q16" s="107"/>
      <c r="R16" s="107"/>
      <c r="S16" s="107"/>
      <c r="T16" s="107"/>
      <c r="U16" s="107"/>
      <c r="V16" s="107"/>
    </row>
    <row r="17" spans="1:22" x14ac:dyDescent="0.2">
      <c r="A17" s="64"/>
      <c r="B17" s="3"/>
      <c r="C17" s="65"/>
      <c r="D17" s="215"/>
      <c r="E17" s="215"/>
      <c r="F17" s="66"/>
      <c r="G17" s="110"/>
      <c r="H17" s="7"/>
      <c r="I17" s="156" t="str">
        <f t="shared" si="0"/>
        <v/>
      </c>
      <c r="J17" s="213" t="str">
        <f t="shared" ref="J17:J35" si="1">IF(OR(AND(G17="A",H17&lt;0),AND(G17="D",H17&gt;0)),ABS(H17*F17), "")</f>
        <v/>
      </c>
      <c r="K17" s="214"/>
      <c r="L17" s="105"/>
      <c r="M17" s="107"/>
      <c r="N17" s="107"/>
      <c r="O17" s="107"/>
      <c r="P17" s="107"/>
      <c r="Q17" s="107"/>
      <c r="R17" s="107"/>
      <c r="S17" s="107"/>
      <c r="T17" s="107"/>
      <c r="U17" s="107"/>
      <c r="V17" s="107"/>
    </row>
    <row r="18" spans="1:22" x14ac:dyDescent="0.2">
      <c r="A18" s="64"/>
      <c r="B18" s="3"/>
      <c r="C18" s="65"/>
      <c r="D18" s="215"/>
      <c r="E18" s="215"/>
      <c r="F18" s="66"/>
      <c r="G18" s="110"/>
      <c r="H18" s="7"/>
      <c r="I18" s="156" t="str">
        <f t="shared" si="0"/>
        <v/>
      </c>
      <c r="J18" s="213" t="str">
        <f t="shared" si="1"/>
        <v/>
      </c>
      <c r="K18" s="214"/>
      <c r="L18" s="32"/>
      <c r="M18" s="105"/>
      <c r="N18" s="105"/>
      <c r="O18" s="105"/>
      <c r="P18" s="105"/>
      <c r="Q18" s="105"/>
      <c r="R18" s="105"/>
      <c r="S18" s="105"/>
      <c r="T18" s="105"/>
      <c r="U18" s="105"/>
      <c r="V18" s="105"/>
    </row>
    <row r="19" spans="1:22" x14ac:dyDescent="0.2">
      <c r="A19" s="64"/>
      <c r="B19" s="3"/>
      <c r="C19" s="65"/>
      <c r="D19" s="215"/>
      <c r="E19" s="215"/>
      <c r="F19" s="66"/>
      <c r="G19" s="110"/>
      <c r="H19" s="7"/>
      <c r="I19" s="156" t="str">
        <f t="shared" si="0"/>
        <v/>
      </c>
      <c r="J19" s="213" t="str">
        <f t="shared" si="1"/>
        <v/>
      </c>
      <c r="K19" s="214"/>
      <c r="L19" s="105"/>
      <c r="M19" s="107"/>
      <c r="N19" s="107"/>
      <c r="O19" s="107"/>
      <c r="P19" s="107"/>
      <c r="Q19" s="107"/>
      <c r="R19" s="107"/>
      <c r="S19" s="107"/>
      <c r="T19" s="107"/>
      <c r="U19" s="107"/>
      <c r="V19" s="107"/>
    </row>
    <row r="20" spans="1:22" x14ac:dyDescent="0.2">
      <c r="A20" s="64"/>
      <c r="B20" s="3"/>
      <c r="C20" s="65"/>
      <c r="D20" s="215"/>
      <c r="E20" s="215"/>
      <c r="F20" s="66"/>
      <c r="G20" s="110"/>
      <c r="H20" s="7"/>
      <c r="I20" s="156" t="str">
        <f t="shared" si="0"/>
        <v/>
      </c>
      <c r="J20" s="213" t="str">
        <f t="shared" si="1"/>
        <v/>
      </c>
      <c r="K20" s="214"/>
      <c r="L20" s="105"/>
      <c r="M20" s="107"/>
      <c r="N20" s="107"/>
      <c r="O20" s="107"/>
      <c r="P20" s="107"/>
      <c r="Q20" s="107"/>
      <c r="R20" s="107"/>
      <c r="S20" s="107"/>
      <c r="T20" s="107"/>
      <c r="U20" s="107"/>
      <c r="V20" s="107"/>
    </row>
    <row r="21" spans="1:22" x14ac:dyDescent="0.2">
      <c r="A21" s="64"/>
      <c r="B21" s="3"/>
      <c r="C21" s="65"/>
      <c r="D21" s="215"/>
      <c r="E21" s="215"/>
      <c r="F21" s="66"/>
      <c r="G21" s="110"/>
      <c r="H21" s="7"/>
      <c r="I21" s="156" t="str">
        <f t="shared" si="0"/>
        <v/>
      </c>
      <c r="J21" s="213" t="str">
        <f t="shared" si="1"/>
        <v/>
      </c>
      <c r="K21" s="214"/>
      <c r="L21" s="105"/>
      <c r="M21" s="107"/>
      <c r="N21" s="107"/>
      <c r="O21" s="107"/>
      <c r="P21" s="107"/>
      <c r="Q21" s="107"/>
      <c r="R21" s="107"/>
      <c r="S21" s="107"/>
      <c r="T21" s="107"/>
      <c r="U21" s="107"/>
      <c r="V21" s="107"/>
    </row>
    <row r="22" spans="1:22" x14ac:dyDescent="0.2">
      <c r="A22" s="64"/>
      <c r="B22" s="3"/>
      <c r="C22" s="65"/>
      <c r="D22" s="215"/>
      <c r="E22" s="215"/>
      <c r="F22" s="66"/>
      <c r="G22" s="110"/>
      <c r="H22" s="7"/>
      <c r="I22" s="156" t="str">
        <f t="shared" si="0"/>
        <v/>
      </c>
      <c r="J22" s="213" t="str">
        <f t="shared" si="1"/>
        <v/>
      </c>
      <c r="K22" s="214"/>
      <c r="L22" s="105"/>
      <c r="M22" s="107"/>
      <c r="N22" s="107"/>
      <c r="O22" s="107"/>
      <c r="P22" s="107"/>
      <c r="Q22" s="107"/>
      <c r="R22" s="107"/>
      <c r="S22" s="107"/>
      <c r="T22" s="107"/>
      <c r="U22" s="107"/>
      <c r="V22" s="107"/>
    </row>
    <row r="23" spans="1:22" x14ac:dyDescent="0.2">
      <c r="A23" s="64"/>
      <c r="B23" s="3"/>
      <c r="C23" s="65"/>
      <c r="D23" s="215"/>
      <c r="E23" s="215"/>
      <c r="F23" s="66"/>
      <c r="G23" s="110"/>
      <c r="H23" s="7"/>
      <c r="I23" s="156" t="str">
        <f t="shared" si="0"/>
        <v/>
      </c>
      <c r="J23" s="213" t="str">
        <f t="shared" si="1"/>
        <v/>
      </c>
      <c r="K23" s="214"/>
      <c r="L23" s="105"/>
      <c r="M23" s="107"/>
      <c r="N23" s="107"/>
      <c r="O23" s="107"/>
      <c r="P23" s="107"/>
      <c r="Q23" s="107"/>
      <c r="R23" s="107"/>
      <c r="S23" s="107"/>
      <c r="T23" s="107"/>
      <c r="U23" s="107"/>
      <c r="V23" s="107"/>
    </row>
    <row r="24" spans="1:22" x14ac:dyDescent="0.2">
      <c r="A24" s="64"/>
      <c r="B24" s="3"/>
      <c r="C24" s="65"/>
      <c r="D24" s="215"/>
      <c r="E24" s="215"/>
      <c r="F24" s="66"/>
      <c r="G24" s="110"/>
      <c r="H24" s="7"/>
      <c r="I24" s="156" t="str">
        <f t="shared" si="0"/>
        <v/>
      </c>
      <c r="J24" s="213" t="str">
        <f t="shared" si="1"/>
        <v/>
      </c>
      <c r="K24" s="214"/>
      <c r="L24" s="32"/>
      <c r="M24" s="105"/>
      <c r="N24" s="105"/>
      <c r="O24" s="105"/>
      <c r="P24" s="105"/>
      <c r="Q24" s="105"/>
      <c r="R24" s="105"/>
      <c r="S24" s="105"/>
      <c r="T24" s="105"/>
      <c r="U24" s="105"/>
      <c r="V24" s="105"/>
    </row>
    <row r="25" spans="1:22" x14ac:dyDescent="0.2">
      <c r="A25" s="64"/>
      <c r="B25" s="3"/>
      <c r="C25" s="65"/>
      <c r="D25" s="215"/>
      <c r="E25" s="215"/>
      <c r="F25" s="66"/>
      <c r="G25" s="110"/>
      <c r="H25" s="7"/>
      <c r="I25" s="156" t="str">
        <f t="shared" si="0"/>
        <v/>
      </c>
      <c r="J25" s="213" t="str">
        <f t="shared" si="1"/>
        <v/>
      </c>
      <c r="K25" s="214"/>
      <c r="L25" s="105"/>
      <c r="M25" s="107"/>
      <c r="N25" s="107"/>
      <c r="O25" s="107"/>
      <c r="P25" s="107"/>
      <c r="Q25" s="107"/>
      <c r="R25" s="107"/>
      <c r="S25" s="107"/>
      <c r="T25" s="107"/>
      <c r="U25" s="107"/>
      <c r="V25" s="107"/>
    </row>
    <row r="26" spans="1:22" x14ac:dyDescent="0.2">
      <c r="A26" s="64"/>
      <c r="B26" s="3"/>
      <c r="C26" s="65"/>
      <c r="D26" s="215"/>
      <c r="E26" s="215"/>
      <c r="F26" s="66"/>
      <c r="G26" s="110"/>
      <c r="H26" s="7"/>
      <c r="I26" s="156" t="str">
        <f t="shared" si="0"/>
        <v/>
      </c>
      <c r="J26" s="213" t="str">
        <f t="shared" si="1"/>
        <v/>
      </c>
      <c r="K26" s="214"/>
      <c r="L26" s="105"/>
      <c r="M26" s="107"/>
      <c r="N26" s="107"/>
      <c r="O26" s="107"/>
      <c r="P26" s="107"/>
      <c r="Q26" s="107"/>
      <c r="R26" s="107"/>
      <c r="S26" s="107"/>
      <c r="T26" s="107"/>
      <c r="U26" s="107"/>
      <c r="V26" s="107"/>
    </row>
    <row r="27" spans="1:22" x14ac:dyDescent="0.2">
      <c r="A27" s="64"/>
      <c r="B27" s="3"/>
      <c r="C27" s="65"/>
      <c r="D27" s="215"/>
      <c r="E27" s="215"/>
      <c r="F27" s="66"/>
      <c r="G27" s="110"/>
      <c r="H27" s="7"/>
      <c r="I27" s="156" t="str">
        <f t="shared" si="0"/>
        <v/>
      </c>
      <c r="J27" s="213" t="str">
        <f t="shared" si="1"/>
        <v/>
      </c>
      <c r="K27" s="214"/>
      <c r="L27" s="105"/>
      <c r="M27" s="107"/>
      <c r="N27" s="107"/>
      <c r="O27" s="107"/>
      <c r="P27" s="107"/>
      <c r="Q27" s="107"/>
      <c r="R27" s="107"/>
      <c r="S27" s="107"/>
      <c r="T27" s="107"/>
      <c r="U27" s="107"/>
      <c r="V27" s="107"/>
    </row>
    <row r="28" spans="1:22" x14ac:dyDescent="0.2">
      <c r="A28" s="64"/>
      <c r="B28" s="3"/>
      <c r="C28" s="65"/>
      <c r="D28" s="215"/>
      <c r="E28" s="215"/>
      <c r="F28" s="66"/>
      <c r="G28" s="110"/>
      <c r="H28" s="7"/>
      <c r="I28" s="156" t="str">
        <f t="shared" si="0"/>
        <v/>
      </c>
      <c r="J28" s="213" t="str">
        <f t="shared" si="1"/>
        <v/>
      </c>
      <c r="K28" s="214"/>
      <c r="L28" s="105"/>
      <c r="M28" s="107"/>
      <c r="N28" s="107"/>
      <c r="O28" s="107"/>
      <c r="P28" s="107"/>
      <c r="Q28" s="107"/>
      <c r="R28" s="107"/>
      <c r="S28" s="107"/>
      <c r="T28" s="107"/>
      <c r="U28" s="107"/>
      <c r="V28" s="107"/>
    </row>
    <row r="29" spans="1:22" x14ac:dyDescent="0.2">
      <c r="A29" s="64"/>
      <c r="B29" s="3"/>
      <c r="C29" s="65"/>
      <c r="D29" s="215"/>
      <c r="E29" s="215"/>
      <c r="F29" s="66"/>
      <c r="G29" s="110"/>
      <c r="H29" s="7"/>
      <c r="I29" s="156" t="str">
        <f t="shared" si="0"/>
        <v/>
      </c>
      <c r="J29" s="213" t="str">
        <f t="shared" si="1"/>
        <v/>
      </c>
      <c r="K29" s="214"/>
      <c r="L29" s="105"/>
      <c r="M29" s="107"/>
      <c r="N29" s="107"/>
      <c r="O29" s="107"/>
      <c r="P29" s="107"/>
      <c r="Q29" s="107"/>
      <c r="R29" s="107"/>
      <c r="S29" s="107"/>
      <c r="T29" s="107"/>
      <c r="U29" s="107"/>
      <c r="V29" s="107"/>
    </row>
    <row r="30" spans="1:22" x14ac:dyDescent="0.2">
      <c r="A30" s="64"/>
      <c r="B30" s="3"/>
      <c r="C30" s="65"/>
      <c r="D30" s="215"/>
      <c r="E30" s="215"/>
      <c r="F30" s="66"/>
      <c r="G30" s="110"/>
      <c r="H30" s="7"/>
      <c r="I30" s="156" t="str">
        <f t="shared" si="0"/>
        <v/>
      </c>
      <c r="J30" s="213" t="str">
        <f t="shared" si="1"/>
        <v/>
      </c>
      <c r="K30" s="214"/>
      <c r="L30" s="32"/>
      <c r="M30" s="105"/>
      <c r="N30" s="105"/>
      <c r="O30" s="105"/>
      <c r="P30" s="105"/>
      <c r="Q30" s="105"/>
      <c r="R30" s="105"/>
      <c r="S30" s="105"/>
      <c r="T30" s="105"/>
      <c r="U30" s="105"/>
      <c r="V30" s="105"/>
    </row>
    <row r="31" spans="1:22" x14ac:dyDescent="0.2">
      <c r="A31" s="134"/>
      <c r="B31" s="3"/>
      <c r="C31" s="135"/>
      <c r="D31" s="243"/>
      <c r="E31" s="215"/>
      <c r="F31" s="66"/>
      <c r="G31" s="136"/>
      <c r="H31" s="7"/>
      <c r="I31" s="156" t="str">
        <f t="shared" si="0"/>
        <v/>
      </c>
      <c r="J31" s="213" t="str">
        <f t="shared" si="1"/>
        <v/>
      </c>
      <c r="K31" s="214"/>
      <c r="L31" s="105"/>
      <c r="M31" s="107"/>
      <c r="N31" s="107"/>
      <c r="O31" s="107"/>
      <c r="P31" s="107"/>
      <c r="Q31" s="107"/>
      <c r="R31" s="107"/>
      <c r="S31" s="107"/>
      <c r="T31" s="107"/>
      <c r="U31" s="107"/>
      <c r="V31" s="107"/>
    </row>
    <row r="32" spans="1:22" x14ac:dyDescent="0.2">
      <c r="A32" s="64"/>
      <c r="B32" s="3"/>
      <c r="C32" s="65"/>
      <c r="D32" s="215"/>
      <c r="E32" s="215"/>
      <c r="F32" s="66"/>
      <c r="G32" s="110"/>
      <c r="H32" s="7"/>
      <c r="I32" s="156" t="str">
        <f t="shared" si="0"/>
        <v/>
      </c>
      <c r="J32" s="213" t="str">
        <f t="shared" si="1"/>
        <v/>
      </c>
      <c r="K32" s="214"/>
      <c r="L32" s="105"/>
      <c r="M32" s="107"/>
      <c r="N32" s="107"/>
      <c r="O32" s="107"/>
      <c r="P32" s="107"/>
      <c r="Q32" s="107"/>
      <c r="R32" s="107"/>
      <c r="S32" s="107"/>
      <c r="T32" s="107"/>
      <c r="U32" s="107"/>
      <c r="V32" s="107"/>
    </row>
    <row r="33" spans="1:22" x14ac:dyDescent="0.2">
      <c r="A33" s="64"/>
      <c r="B33" s="3"/>
      <c r="C33" s="65"/>
      <c r="D33" s="215"/>
      <c r="E33" s="215"/>
      <c r="F33" s="66"/>
      <c r="G33" s="110"/>
      <c r="H33" s="7"/>
      <c r="I33" s="156" t="str">
        <f t="shared" si="0"/>
        <v/>
      </c>
      <c r="J33" s="213" t="str">
        <f t="shared" si="1"/>
        <v/>
      </c>
      <c r="K33" s="214"/>
      <c r="L33" s="105"/>
      <c r="M33" s="107"/>
      <c r="N33" s="107"/>
      <c r="O33" s="107"/>
      <c r="P33" s="107"/>
      <c r="Q33" s="107"/>
      <c r="R33" s="107"/>
      <c r="S33" s="107"/>
      <c r="T33" s="107"/>
      <c r="U33" s="107"/>
      <c r="V33" s="107"/>
    </row>
    <row r="34" spans="1:22" x14ac:dyDescent="0.2">
      <c r="A34" s="64"/>
      <c r="B34" s="3"/>
      <c r="C34" s="65"/>
      <c r="D34" s="215"/>
      <c r="E34" s="215"/>
      <c r="F34" s="66"/>
      <c r="G34" s="110"/>
      <c r="H34" s="7"/>
      <c r="I34" s="156" t="str">
        <f t="shared" si="0"/>
        <v/>
      </c>
      <c r="J34" s="213" t="str">
        <f t="shared" si="1"/>
        <v/>
      </c>
      <c r="K34" s="214"/>
      <c r="L34" s="105"/>
      <c r="M34" s="107"/>
      <c r="N34" s="107"/>
      <c r="O34" s="107"/>
      <c r="P34" s="107"/>
      <c r="Q34" s="107"/>
      <c r="R34" s="107"/>
      <c r="S34" s="107"/>
      <c r="T34" s="107"/>
      <c r="U34" s="107"/>
      <c r="V34" s="107"/>
    </row>
    <row r="35" spans="1:22" x14ac:dyDescent="0.2">
      <c r="A35" s="67"/>
      <c r="B35" s="4"/>
      <c r="C35" s="68"/>
      <c r="D35" s="228"/>
      <c r="E35" s="228"/>
      <c r="F35" s="69"/>
      <c r="G35" s="108"/>
      <c r="H35" s="8"/>
      <c r="I35" s="156" t="str">
        <f t="shared" si="0"/>
        <v/>
      </c>
      <c r="J35" s="213" t="str">
        <f t="shared" si="1"/>
        <v/>
      </c>
      <c r="K35" s="214"/>
      <c r="L35" s="32"/>
      <c r="M35" s="205"/>
      <c r="N35" s="201"/>
      <c r="O35" s="201"/>
      <c r="P35" s="201"/>
      <c r="Q35" s="201"/>
      <c r="R35" s="201"/>
      <c r="S35" s="201"/>
      <c r="T35" s="201"/>
      <c r="U35" s="201"/>
      <c r="V35" s="201"/>
    </row>
    <row r="36" spans="1:22" ht="15" customHeight="1" x14ac:dyDescent="0.2">
      <c r="A36" s="271"/>
      <c r="B36" s="272"/>
      <c r="C36" s="127"/>
      <c r="D36" s="273"/>
      <c r="E36" s="273"/>
      <c r="F36" s="128"/>
      <c r="G36" s="129"/>
      <c r="H36" s="233" t="s">
        <v>27</v>
      </c>
      <c r="I36" s="17">
        <f>SUM(I15:I35)</f>
        <v>0</v>
      </c>
      <c r="J36" s="231">
        <f>SUM(J15:K35)</f>
        <v>0</v>
      </c>
      <c r="K36" s="232"/>
      <c r="L36" s="207"/>
      <c r="M36" s="206"/>
      <c r="N36" s="206"/>
      <c r="O36" s="206"/>
      <c r="P36" s="206"/>
      <c r="Q36" s="206"/>
      <c r="R36" s="206"/>
      <c r="S36" s="206"/>
      <c r="T36" s="206"/>
      <c r="U36" s="206"/>
      <c r="V36" s="206"/>
    </row>
    <row r="37" spans="1:22" ht="15" customHeight="1" x14ac:dyDescent="0.2">
      <c r="A37" s="265"/>
      <c r="B37" s="266"/>
      <c r="C37" s="130"/>
      <c r="D37" s="263"/>
      <c r="E37" s="263"/>
      <c r="F37" s="263"/>
      <c r="G37" s="264"/>
      <c r="H37" s="234"/>
      <c r="I37" s="109" t="s">
        <v>28</v>
      </c>
      <c r="J37" s="220">
        <f>SUM(I36-J36)</f>
        <v>0</v>
      </c>
      <c r="K37" s="221"/>
      <c r="L37" s="207"/>
      <c r="M37" s="206"/>
      <c r="N37" s="206"/>
      <c r="O37" s="206"/>
      <c r="P37" s="206"/>
      <c r="Q37" s="206"/>
      <c r="R37" s="206"/>
      <c r="S37" s="206"/>
      <c r="T37" s="206"/>
      <c r="U37" s="206"/>
      <c r="V37" s="206"/>
    </row>
    <row r="38" spans="1:22" ht="15" customHeight="1" x14ac:dyDescent="0.2">
      <c r="A38" s="265"/>
      <c r="B38" s="266"/>
      <c r="C38" s="131"/>
      <c r="D38" s="267"/>
      <c r="E38" s="263"/>
      <c r="F38" s="263"/>
      <c r="G38" s="264"/>
      <c r="H38" s="229" t="s">
        <v>29</v>
      </c>
      <c r="I38" s="34"/>
      <c r="J38" s="218">
        <v>0</v>
      </c>
      <c r="K38" s="218"/>
      <c r="L38" s="207"/>
      <c r="M38" s="206"/>
      <c r="N38" s="206"/>
      <c r="O38" s="206"/>
      <c r="P38" s="206"/>
      <c r="Q38" s="206"/>
      <c r="R38" s="206"/>
      <c r="S38" s="206"/>
      <c r="T38" s="206"/>
      <c r="U38" s="206"/>
      <c r="V38" s="206"/>
    </row>
    <row r="39" spans="1:22" ht="15" customHeight="1" x14ac:dyDescent="0.2">
      <c r="A39" s="268"/>
      <c r="B39" s="269"/>
      <c r="C39" s="269"/>
      <c r="D39" s="269"/>
      <c r="E39" s="269"/>
      <c r="F39" s="269"/>
      <c r="G39" s="270"/>
      <c r="H39" s="230"/>
      <c r="I39" s="63" t="s">
        <v>28</v>
      </c>
      <c r="J39" s="220">
        <f>SUM(I38-J38)</f>
        <v>0</v>
      </c>
      <c r="K39" s="221"/>
      <c r="L39" s="207"/>
      <c r="M39" s="206"/>
      <c r="N39" s="206"/>
      <c r="O39" s="206"/>
      <c r="P39" s="206"/>
      <c r="Q39" s="206"/>
      <c r="R39" s="206"/>
      <c r="S39" s="206"/>
      <c r="T39" s="206"/>
      <c r="U39" s="206"/>
      <c r="V39" s="206"/>
    </row>
    <row r="40" spans="1:22" ht="3.75" customHeight="1" x14ac:dyDescent="0.2">
      <c r="A40" s="160"/>
      <c r="B40" s="160"/>
      <c r="C40" s="160"/>
      <c r="D40" s="122"/>
      <c r="E40" s="123"/>
      <c r="F40" s="123"/>
      <c r="G40" s="123"/>
      <c r="H40" s="274"/>
      <c r="I40" s="124"/>
      <c r="J40" s="276"/>
      <c r="K40" s="276"/>
      <c r="L40" s="205"/>
      <c r="M40" s="206"/>
      <c r="N40" s="206"/>
      <c r="O40" s="206"/>
      <c r="P40" s="206"/>
      <c r="Q40" s="206"/>
      <c r="R40" s="206"/>
      <c r="S40" s="206"/>
      <c r="T40" s="206"/>
      <c r="U40" s="206"/>
      <c r="V40" s="206"/>
    </row>
    <row r="41" spans="1:22" ht="5.25" customHeight="1" x14ac:dyDescent="0.2">
      <c r="A41" s="125"/>
      <c r="B41" s="126"/>
      <c r="C41" s="126"/>
      <c r="D41" s="112"/>
      <c r="E41" s="112"/>
      <c r="F41" s="112"/>
      <c r="G41" s="112"/>
      <c r="H41" s="275"/>
      <c r="I41" s="103"/>
      <c r="J41" s="277"/>
      <c r="K41" s="277"/>
      <c r="L41" s="119"/>
      <c r="M41" s="107"/>
      <c r="N41" s="107"/>
      <c r="O41" s="107"/>
      <c r="P41" s="107"/>
      <c r="Q41" s="107"/>
      <c r="R41" s="107"/>
      <c r="S41" s="107"/>
      <c r="T41" s="107"/>
      <c r="U41" s="107"/>
      <c r="V41" s="107"/>
    </row>
    <row r="42" spans="1:22" ht="15" customHeight="1" x14ac:dyDescent="0.2">
      <c r="A42" s="120" t="s">
        <v>62</v>
      </c>
      <c r="B42" s="121"/>
      <c r="C42" s="121"/>
      <c r="D42" s="201"/>
      <c r="E42" s="201"/>
      <c r="F42" s="201"/>
      <c r="G42" s="201"/>
      <c r="H42" s="201"/>
      <c r="I42" s="201"/>
      <c r="J42" s="201"/>
      <c r="K42" s="201"/>
      <c r="L42" s="32"/>
      <c r="M42" s="205"/>
      <c r="N42" s="201"/>
      <c r="O42" s="201"/>
      <c r="P42" s="201"/>
      <c r="Q42" s="201"/>
      <c r="R42" s="201"/>
      <c r="S42" s="201"/>
      <c r="T42" s="201"/>
      <c r="U42" s="201"/>
      <c r="V42" s="201"/>
    </row>
    <row r="43" spans="1:22" ht="20.25" customHeight="1" thickBot="1" x14ac:dyDescent="0.3">
      <c r="A43" s="79" t="s">
        <v>43</v>
      </c>
      <c r="B43" s="75"/>
      <c r="C43" s="75"/>
      <c r="D43" s="262"/>
      <c r="E43" s="262"/>
      <c r="F43" s="262"/>
      <c r="G43" s="262"/>
      <c r="H43" s="262"/>
      <c r="I43" s="262"/>
      <c r="J43" s="262"/>
      <c r="K43" s="262"/>
    </row>
    <row r="44" spans="1:22" x14ac:dyDescent="0.2">
      <c r="A44" s="85"/>
      <c r="B44" s="85"/>
      <c r="C44" s="74" t="s">
        <v>41</v>
      </c>
      <c r="D44" s="208" t="s">
        <v>2</v>
      </c>
      <c r="E44" s="208"/>
      <c r="F44" s="208" t="s">
        <v>42</v>
      </c>
      <c r="G44" s="208"/>
      <c r="H44" s="208"/>
      <c r="I44" s="208" t="s">
        <v>40</v>
      </c>
      <c r="J44" s="208"/>
      <c r="K44" s="208"/>
    </row>
    <row r="45" spans="1:22" ht="20.25" customHeight="1" thickBot="1" x14ac:dyDescent="0.3">
      <c r="A45" s="80" t="s">
        <v>3</v>
      </c>
      <c r="B45" s="76"/>
      <c r="C45" s="76"/>
      <c r="D45" s="260"/>
      <c r="E45" s="260"/>
      <c r="F45" s="261"/>
      <c r="G45" s="261"/>
      <c r="H45" s="261"/>
      <c r="I45" s="261"/>
      <c r="J45" s="261"/>
      <c r="K45" s="261"/>
    </row>
    <row r="46" spans="1:22" ht="15" customHeight="1" x14ac:dyDescent="0.2">
      <c r="A46" s="71"/>
      <c r="B46" s="73"/>
      <c r="C46" s="74" t="s">
        <v>41</v>
      </c>
      <c r="D46" s="208" t="s">
        <v>2</v>
      </c>
      <c r="E46" s="208"/>
      <c r="F46" s="208" t="s">
        <v>42</v>
      </c>
      <c r="G46" s="208"/>
      <c r="H46" s="208"/>
      <c r="I46" s="208" t="s">
        <v>40</v>
      </c>
      <c r="J46" s="208"/>
      <c r="K46" s="208"/>
    </row>
    <row r="47" spans="1:22" ht="20.25" customHeight="1" thickBot="1" x14ac:dyDescent="0.3">
      <c r="A47" s="81" t="s">
        <v>56</v>
      </c>
      <c r="B47" s="77"/>
      <c r="C47" s="77"/>
      <c r="D47" s="259"/>
      <c r="E47" s="259"/>
      <c r="F47" s="258" t="s">
        <v>46</v>
      </c>
      <c r="G47" s="258"/>
      <c r="H47" s="258"/>
      <c r="I47" s="256" t="s">
        <v>44</v>
      </c>
      <c r="J47" s="256"/>
      <c r="K47" s="256"/>
    </row>
    <row r="48" spans="1:22" x14ac:dyDescent="0.2">
      <c r="A48" s="72"/>
      <c r="B48" s="72"/>
      <c r="C48" s="74" t="s">
        <v>41</v>
      </c>
      <c r="D48" s="208" t="s">
        <v>2</v>
      </c>
      <c r="E48" s="208"/>
      <c r="F48" s="208" t="s">
        <v>42</v>
      </c>
      <c r="G48" s="208"/>
      <c r="H48" s="208"/>
      <c r="I48" s="208" t="s">
        <v>40</v>
      </c>
      <c r="J48" s="208"/>
      <c r="K48" s="208"/>
    </row>
    <row r="49" spans="1:11" ht="20.25" customHeight="1" thickBot="1" x14ac:dyDescent="0.35">
      <c r="A49" s="81" t="s">
        <v>56</v>
      </c>
      <c r="B49" s="78"/>
      <c r="C49" s="99"/>
      <c r="D49" s="257"/>
      <c r="E49" s="257"/>
      <c r="F49" s="258" t="s">
        <v>77</v>
      </c>
      <c r="G49" s="257"/>
      <c r="H49" s="257"/>
      <c r="I49" s="256" t="s">
        <v>45</v>
      </c>
      <c r="J49" s="256"/>
      <c r="K49" s="256"/>
    </row>
    <row r="50" spans="1:11" x14ac:dyDescent="0.2">
      <c r="C50" s="74" t="s">
        <v>41</v>
      </c>
      <c r="D50" s="208" t="s">
        <v>2</v>
      </c>
      <c r="E50" s="208"/>
      <c r="F50" s="208" t="s">
        <v>42</v>
      </c>
      <c r="G50" s="208"/>
      <c r="H50" s="208"/>
      <c r="I50" s="208" t="s">
        <v>40</v>
      </c>
      <c r="J50" s="208"/>
      <c r="K50" s="208"/>
    </row>
    <row r="51" spans="1:11" ht="20.25" customHeight="1" thickBot="1" x14ac:dyDescent="0.35">
      <c r="A51" s="81" t="s">
        <v>56</v>
      </c>
      <c r="B51" s="78"/>
      <c r="C51" s="99" t="str">
        <f>'Sheet 1 (do not copy)'!$C$51</f>
        <v>N/A</v>
      </c>
      <c r="D51" s="257"/>
      <c r="E51" s="257"/>
      <c r="F51" s="255"/>
      <c r="G51" s="255"/>
      <c r="H51" s="255"/>
      <c r="I51" s="256" t="s">
        <v>57</v>
      </c>
      <c r="J51" s="256"/>
      <c r="K51" s="256"/>
    </row>
    <row r="52" spans="1:11" x14ac:dyDescent="0.2">
      <c r="C52" s="74" t="s">
        <v>41</v>
      </c>
      <c r="D52" s="208" t="s">
        <v>2</v>
      </c>
      <c r="E52" s="208"/>
      <c r="F52" s="208" t="s">
        <v>42</v>
      </c>
      <c r="G52" s="208"/>
      <c r="H52" s="208"/>
      <c r="I52" s="208" t="s">
        <v>40</v>
      </c>
      <c r="J52" s="208"/>
      <c r="K52" s="208"/>
    </row>
    <row r="53" spans="1:11" ht="20.25" customHeight="1" thickBot="1" x14ac:dyDescent="0.35">
      <c r="A53" s="81" t="s">
        <v>58</v>
      </c>
      <c r="B53" s="78"/>
      <c r="C53" s="99" t="str">
        <f>'Sheet 1 (do not copy)'!$C$53</f>
        <v>N/A</v>
      </c>
      <c r="D53" s="257"/>
      <c r="E53" s="257"/>
      <c r="F53" s="255"/>
      <c r="G53" s="255"/>
      <c r="H53" s="255"/>
      <c r="I53" s="256" t="s">
        <v>59</v>
      </c>
      <c r="J53" s="256"/>
      <c r="K53" s="256"/>
    </row>
    <row r="54" spans="1:11" x14ac:dyDescent="0.2">
      <c r="C54" s="74" t="s">
        <v>41</v>
      </c>
      <c r="D54" s="208" t="s">
        <v>2</v>
      </c>
      <c r="E54" s="208"/>
      <c r="F54" s="208" t="s">
        <v>42</v>
      </c>
      <c r="G54" s="208"/>
      <c r="H54" s="208"/>
      <c r="I54" s="208" t="s">
        <v>40</v>
      </c>
      <c r="J54" s="208"/>
      <c r="K54" s="208"/>
    </row>
    <row r="55" spans="1:11" ht="20.25" customHeight="1" thickBot="1" x14ac:dyDescent="0.35">
      <c r="A55" s="81" t="s">
        <v>58</v>
      </c>
      <c r="B55" s="78"/>
      <c r="C55" s="99" t="str">
        <f>'Sheet 1 (do not copy)'!$C$55</f>
        <v>N/A</v>
      </c>
      <c r="D55" s="255"/>
      <c r="E55" s="255"/>
      <c r="F55" s="255"/>
      <c r="G55" s="255"/>
      <c r="H55" s="255"/>
      <c r="I55" s="256" t="s">
        <v>60</v>
      </c>
      <c r="J55" s="256"/>
      <c r="K55" s="256"/>
    </row>
    <row r="56" spans="1:11" x14ac:dyDescent="0.2">
      <c r="C56" s="74" t="s">
        <v>41</v>
      </c>
      <c r="D56" s="208" t="s">
        <v>2</v>
      </c>
      <c r="E56" s="208"/>
      <c r="F56" s="208" t="s">
        <v>42</v>
      </c>
      <c r="G56" s="208"/>
      <c r="H56" s="208"/>
      <c r="I56" s="208" t="s">
        <v>40</v>
      </c>
      <c r="J56" s="208"/>
      <c r="K56" s="208"/>
    </row>
    <row r="57" spans="1:11" ht="20.25" customHeight="1" thickBot="1" x14ac:dyDescent="0.35">
      <c r="A57" s="81" t="s">
        <v>58</v>
      </c>
      <c r="B57" s="78"/>
      <c r="C57" s="99" t="str">
        <f>'Sheet 1 (do not copy)'!$C$57</f>
        <v>N/A</v>
      </c>
      <c r="D57" s="255"/>
      <c r="E57" s="255"/>
      <c r="F57" s="255"/>
      <c r="G57" s="255"/>
      <c r="H57" s="255"/>
      <c r="I57" s="256" t="str">
        <f>'Sheet 1 (do not copy)'!$I$57:$K$57</f>
        <v>Secretary of Transportation or Delegate</v>
      </c>
      <c r="J57" s="256"/>
      <c r="K57" s="256"/>
    </row>
    <row r="58" spans="1:11" x14ac:dyDescent="0.2">
      <c r="C58" s="74" t="s">
        <v>41</v>
      </c>
      <c r="D58" s="208" t="s">
        <v>2</v>
      </c>
      <c r="E58" s="208"/>
      <c r="F58" s="208" t="s">
        <v>42</v>
      </c>
      <c r="G58" s="208"/>
      <c r="H58" s="208"/>
      <c r="I58" s="208" t="s">
        <v>40</v>
      </c>
      <c r="J58" s="208"/>
      <c r="K58" s="208"/>
    </row>
    <row r="59" spans="1:11" ht="18" customHeight="1" x14ac:dyDescent="0.2">
      <c r="D59" s="158"/>
      <c r="E59" s="158"/>
      <c r="F59" s="158"/>
      <c r="G59" s="158"/>
      <c r="H59" s="24"/>
      <c r="I59" s="27"/>
      <c r="J59" s="25"/>
      <c r="K59" s="28"/>
    </row>
    <row r="60" spans="1:11" ht="18.75" customHeight="1" x14ac:dyDescent="0.25">
      <c r="D60" s="22"/>
      <c r="E60" s="22"/>
      <c r="F60" s="22"/>
      <c r="G60" s="22"/>
      <c r="I60" s="55" t="s">
        <v>14</v>
      </c>
      <c r="J60" s="13"/>
    </row>
    <row r="61" spans="1:11" ht="18.75" customHeight="1" x14ac:dyDescent="0.25">
      <c r="D61" s="22"/>
      <c r="E61" s="101"/>
      <c r="F61" s="101"/>
      <c r="G61" s="101"/>
      <c r="I61" s="55" t="s">
        <v>0</v>
      </c>
      <c r="J61" s="23"/>
    </row>
    <row r="62" spans="1:11" ht="18.75" customHeight="1" x14ac:dyDescent="0.25">
      <c r="D62" s="14"/>
      <c r="E62" s="22"/>
      <c r="F62" s="22"/>
      <c r="G62" s="22"/>
      <c r="H62" s="60" t="s">
        <v>21</v>
      </c>
      <c r="I62" s="61"/>
      <c r="J62" s="104" t="s">
        <v>22</v>
      </c>
      <c r="K62" s="61"/>
    </row>
    <row r="63" spans="1:11" ht="16.5" x14ac:dyDescent="0.25">
      <c r="D63" s="174"/>
      <c r="E63" s="174"/>
      <c r="F63" s="174"/>
      <c r="G63" s="174"/>
      <c r="H63" s="174"/>
      <c r="I63" s="20"/>
      <c r="J63" s="158"/>
      <c r="K63" s="158"/>
    </row>
    <row r="64" spans="1:11" ht="16.5" customHeight="1" x14ac:dyDescent="0.2">
      <c r="A64" s="158" t="s">
        <v>1</v>
      </c>
      <c r="B64" s="158"/>
      <c r="C64" s="62" t="str">
        <f>IF($C$6&lt;&gt;"",$C$6, "-")</f>
        <v>-</v>
      </c>
      <c r="D64" s="26"/>
      <c r="E64" s="26"/>
      <c r="F64" s="26"/>
      <c r="G64" s="26"/>
      <c r="H64" s="56" t="s">
        <v>16</v>
      </c>
      <c r="I64" s="166" t="str">
        <f>IF($I$6&lt;&gt;"",$I$6,"-")</f>
        <v>-</v>
      </c>
      <c r="J64" s="166"/>
      <c r="K64" s="166"/>
    </row>
    <row r="65" spans="1:11" ht="16.5" customHeight="1" x14ac:dyDescent="0.2">
      <c r="A65" s="158" t="s">
        <v>2</v>
      </c>
      <c r="B65" s="158"/>
      <c r="C65" s="111" t="str">
        <f>IF($C$7&lt;&gt;"",$C$7, "-")</f>
        <v>-</v>
      </c>
      <c r="D65" s="101"/>
      <c r="E65" s="101"/>
      <c r="F65" s="101"/>
      <c r="G65" s="101"/>
      <c r="H65" s="56" t="s">
        <v>18</v>
      </c>
      <c r="I65" s="166" t="str">
        <f>IF($I$7&lt;&gt;"",$I$7,"-")</f>
        <v>-</v>
      </c>
      <c r="J65" s="166"/>
      <c r="K65" s="166"/>
    </row>
    <row r="66" spans="1:11" ht="16.5" customHeight="1" x14ac:dyDescent="0.2">
      <c r="A66" s="158"/>
      <c r="B66" s="158"/>
      <c r="C66" s="54"/>
      <c r="D66" s="101"/>
      <c r="E66" s="101"/>
      <c r="F66" s="101"/>
      <c r="G66" s="101"/>
      <c r="H66" s="56" t="s">
        <v>17</v>
      </c>
      <c r="I66" s="166" t="str">
        <f>IF($I$8&lt;&gt;"",$I$8,"-")</f>
        <v>-</v>
      </c>
      <c r="J66" s="166"/>
      <c r="K66" s="166"/>
    </row>
    <row r="67" spans="1:11" ht="16.5" customHeight="1" x14ac:dyDescent="0.2">
      <c r="A67" s="158" t="s">
        <v>3</v>
      </c>
      <c r="B67" s="158"/>
      <c r="C67" s="171" t="str">
        <f>IF($C$8&lt;&gt;"",$C$8,"-")</f>
        <v>-</v>
      </c>
      <c r="D67" s="171"/>
      <c r="E67" s="171"/>
      <c r="F67" s="171"/>
      <c r="G67" s="171"/>
      <c r="H67" s="56" t="s">
        <v>19</v>
      </c>
      <c r="I67" s="166" t="str">
        <f>IF($I$9&lt;&gt;"",$I$9,"-")</f>
        <v>-</v>
      </c>
      <c r="J67" s="166"/>
      <c r="K67" s="166"/>
    </row>
    <row r="68" spans="1:11" ht="16.5" customHeight="1" x14ac:dyDescent="0.2">
      <c r="A68" s="158" t="s">
        <v>4</v>
      </c>
      <c r="B68" s="158"/>
      <c r="C68" s="171" t="str">
        <f>IF($C$10&lt;&gt;"",$C10,"-")</f>
        <v>-</v>
      </c>
      <c r="D68" s="171"/>
      <c r="E68" s="171"/>
      <c r="F68" s="171"/>
      <c r="G68" s="171"/>
      <c r="H68" s="56" t="s">
        <v>20</v>
      </c>
      <c r="I68" s="166" t="str">
        <f>IF($I$10&lt;&gt;"",$I$10,"-")</f>
        <v>-</v>
      </c>
      <c r="J68" s="166"/>
      <c r="K68" s="166"/>
    </row>
    <row r="69" spans="1:11" ht="16.5" customHeight="1" x14ac:dyDescent="0.2">
      <c r="A69" s="170" t="s">
        <v>23</v>
      </c>
      <c r="B69" s="170"/>
      <c r="C69" s="171" t="str">
        <f>IF($C$11&lt;&gt;"",$C$11,"-")</f>
        <v>-</v>
      </c>
      <c r="D69" s="171"/>
      <c r="E69" s="171"/>
      <c r="F69" s="171"/>
      <c r="G69" s="171"/>
      <c r="H69" s="57" t="s">
        <v>24</v>
      </c>
      <c r="I69" s="166" t="str">
        <f>IF($I$11&lt;&gt;"",$I$11,"-")</f>
        <v>-</v>
      </c>
      <c r="J69" s="166"/>
      <c r="K69" s="166"/>
    </row>
    <row r="70" spans="1:11" customFormat="1" ht="16.5" customHeight="1" x14ac:dyDescent="0.2">
      <c r="A70" s="14"/>
      <c r="B70" s="101"/>
      <c r="C70" s="171" t="str">
        <f>IF($C$12&lt;&gt;"",$C$12,"-")</f>
        <v>-</v>
      </c>
      <c r="D70" s="171"/>
      <c r="E70" s="171"/>
      <c r="F70" s="171"/>
      <c r="G70" s="171"/>
      <c r="H70" s="103"/>
      <c r="I70" s="106"/>
      <c r="J70" s="106"/>
      <c r="K70" s="106"/>
    </row>
    <row r="71" spans="1:11" ht="16.5" customHeight="1" thickBot="1" x14ac:dyDescent="0.25"/>
    <row r="72" spans="1:11" ht="16.5" thickBot="1" x14ac:dyDescent="0.3">
      <c r="A72" s="181" t="s">
        <v>25</v>
      </c>
      <c r="B72" s="182"/>
      <c r="C72" s="182"/>
      <c r="D72" s="182"/>
      <c r="E72" s="182"/>
      <c r="F72" s="182"/>
      <c r="G72" s="182"/>
      <c r="H72" s="182"/>
      <c r="I72" s="182"/>
      <c r="J72" s="182"/>
      <c r="K72" s="183"/>
    </row>
    <row r="73" spans="1:11" ht="13.5" thickBot="1" x14ac:dyDescent="0.25">
      <c r="A73" s="5" t="s">
        <v>13</v>
      </c>
      <c r="B73" s="190" t="s">
        <v>26</v>
      </c>
      <c r="C73" s="191"/>
      <c r="D73" s="191"/>
      <c r="E73" s="191"/>
      <c r="F73" s="191"/>
      <c r="G73" s="191"/>
      <c r="H73" s="191"/>
      <c r="I73" s="191"/>
      <c r="J73" s="191"/>
      <c r="K73" s="192"/>
    </row>
    <row r="74" spans="1:11" x14ac:dyDescent="0.2">
      <c r="A74" s="40" t="str">
        <f>IF(A$15&lt;&gt;"",A$15,"")</f>
        <v/>
      </c>
      <c r="B74" s="184" t="str">
        <f>C15&amp;"      "&amp;(IF(G15="A", " Add ", IF(G15="D"," Deduct ",""))) &amp; "  "&amp;F15&amp;"  "&amp;D15</f>
        <v xml:space="preserve">          </v>
      </c>
      <c r="C74" s="247"/>
      <c r="D74" s="247"/>
      <c r="E74" s="247"/>
      <c r="F74" s="247"/>
      <c r="G74" s="247"/>
      <c r="H74" s="247"/>
      <c r="I74" s="38" t="s">
        <v>33</v>
      </c>
      <c r="J74" s="186"/>
      <c r="K74" s="187"/>
    </row>
    <row r="75" spans="1:11" x14ac:dyDescent="0.2">
      <c r="A75" s="172"/>
      <c r="B75" s="175"/>
      <c r="C75" s="176"/>
      <c r="D75" s="176"/>
      <c r="E75" s="176"/>
      <c r="F75" s="176"/>
      <c r="G75" s="176"/>
      <c r="H75" s="176"/>
      <c r="I75" s="176"/>
      <c r="J75" s="176"/>
      <c r="K75" s="177"/>
    </row>
    <row r="76" spans="1:11" x14ac:dyDescent="0.2">
      <c r="A76" s="172"/>
      <c r="B76" s="175"/>
      <c r="C76" s="176"/>
      <c r="D76" s="176"/>
      <c r="E76" s="176"/>
      <c r="F76" s="176"/>
      <c r="G76" s="176"/>
      <c r="H76" s="176"/>
      <c r="I76" s="176"/>
      <c r="J76" s="176"/>
      <c r="K76" s="177"/>
    </row>
    <row r="77" spans="1:11" x14ac:dyDescent="0.2">
      <c r="A77" s="172"/>
      <c r="B77" s="175"/>
      <c r="C77" s="176"/>
      <c r="D77" s="176"/>
      <c r="E77" s="176"/>
      <c r="F77" s="176"/>
      <c r="G77" s="176"/>
      <c r="H77" s="176"/>
      <c r="I77" s="176"/>
      <c r="J77" s="176"/>
      <c r="K77" s="177"/>
    </row>
    <row r="78" spans="1:11" x14ac:dyDescent="0.2">
      <c r="A78" s="172"/>
      <c r="B78" s="175"/>
      <c r="C78" s="176"/>
      <c r="D78" s="176"/>
      <c r="E78" s="176"/>
      <c r="F78" s="176"/>
      <c r="G78" s="176"/>
      <c r="H78" s="176"/>
      <c r="I78" s="176"/>
      <c r="J78" s="176"/>
      <c r="K78" s="177"/>
    </row>
    <row r="79" spans="1:11" ht="13.5" thickBot="1" x14ac:dyDescent="0.25">
      <c r="A79" s="172"/>
      <c r="B79" s="178"/>
      <c r="C79" s="179"/>
      <c r="D79" s="179"/>
      <c r="E79" s="179"/>
      <c r="F79" s="179"/>
      <c r="G79" s="179"/>
      <c r="H79" s="179"/>
      <c r="I79" s="179"/>
      <c r="J79" s="179"/>
      <c r="K79" s="180"/>
    </row>
    <row r="80" spans="1:11" x14ac:dyDescent="0.2">
      <c r="A80" s="40" t="str">
        <f>IF(A$16&lt;&gt;"",A$16,"")</f>
        <v/>
      </c>
      <c r="B80" s="184" t="str">
        <f>C16&amp;"      "&amp;(IF(G16="A", " Add ", IF(G16="D"," Deduct ",""))) &amp; "  "&amp;F16&amp;"  "&amp;D16</f>
        <v xml:space="preserve">          </v>
      </c>
      <c r="C80" s="247"/>
      <c r="D80" s="247"/>
      <c r="E80" s="247"/>
      <c r="F80" s="247"/>
      <c r="G80" s="247"/>
      <c r="H80" s="247"/>
      <c r="I80" s="38" t="s">
        <v>33</v>
      </c>
      <c r="J80" s="248"/>
      <c r="K80" s="249"/>
    </row>
    <row r="81" spans="1:11" x14ac:dyDescent="0.2">
      <c r="A81" s="172"/>
      <c r="B81" s="188"/>
      <c r="C81" s="188"/>
      <c r="D81" s="188"/>
      <c r="E81" s="188"/>
      <c r="F81" s="188"/>
      <c r="G81" s="188"/>
      <c r="H81" s="188"/>
      <c r="I81" s="188"/>
      <c r="J81" s="188"/>
      <c r="K81" s="188"/>
    </row>
    <row r="82" spans="1:11" x14ac:dyDescent="0.2">
      <c r="A82" s="172"/>
      <c r="B82" s="188"/>
      <c r="C82" s="188"/>
      <c r="D82" s="188"/>
      <c r="E82" s="188"/>
      <c r="F82" s="188"/>
      <c r="G82" s="188"/>
      <c r="H82" s="188"/>
      <c r="I82" s="188"/>
      <c r="J82" s="188"/>
      <c r="K82" s="188"/>
    </row>
    <row r="83" spans="1:11" x14ac:dyDescent="0.2">
      <c r="A83" s="172"/>
      <c r="B83" s="188"/>
      <c r="C83" s="188"/>
      <c r="D83" s="188"/>
      <c r="E83" s="188"/>
      <c r="F83" s="188"/>
      <c r="G83" s="188"/>
      <c r="H83" s="188"/>
      <c r="I83" s="188"/>
      <c r="J83" s="188"/>
      <c r="K83" s="188"/>
    </row>
    <row r="84" spans="1:11" x14ac:dyDescent="0.2">
      <c r="A84" s="172"/>
      <c r="B84" s="188"/>
      <c r="C84" s="188"/>
      <c r="D84" s="188"/>
      <c r="E84" s="188"/>
      <c r="F84" s="188"/>
      <c r="G84" s="188"/>
      <c r="H84" s="188"/>
      <c r="I84" s="188"/>
      <c r="J84" s="188"/>
      <c r="K84" s="188"/>
    </row>
    <row r="85" spans="1:11" ht="13.5" thickBot="1" x14ac:dyDescent="0.25">
      <c r="A85" s="173"/>
      <c r="B85" s="189"/>
      <c r="C85" s="189"/>
      <c r="D85" s="189"/>
      <c r="E85" s="189"/>
      <c r="F85" s="189"/>
      <c r="G85" s="189"/>
      <c r="H85" s="189"/>
      <c r="I85" s="189"/>
      <c r="J85" s="189"/>
      <c r="K85" s="189"/>
    </row>
    <row r="86" spans="1:11" x14ac:dyDescent="0.2">
      <c r="A86" s="40" t="str">
        <f>IF(A$17&lt;&gt;"",A$17,"")</f>
        <v/>
      </c>
      <c r="B86" s="184" t="str">
        <f>C17&amp;"      "&amp;(IF(G17="A", " Add ", IF(G17="D"," Deduct ",""))) &amp; "  "&amp;F17&amp;"  "&amp;D17</f>
        <v xml:space="preserve">          </v>
      </c>
      <c r="C86" s="185"/>
      <c r="D86" s="185"/>
      <c r="E86" s="185"/>
      <c r="F86" s="185"/>
      <c r="G86" s="185"/>
      <c r="H86" s="185"/>
      <c r="I86" s="38" t="s">
        <v>33</v>
      </c>
      <c r="J86" s="186"/>
      <c r="K86" s="187"/>
    </row>
    <row r="87" spans="1:11" x14ac:dyDescent="0.2">
      <c r="A87" s="172"/>
      <c r="B87" s="188"/>
      <c r="C87" s="188"/>
      <c r="D87" s="188"/>
      <c r="E87" s="188"/>
      <c r="F87" s="188"/>
      <c r="G87" s="188"/>
      <c r="H87" s="188"/>
      <c r="I87" s="188"/>
      <c r="J87" s="188"/>
      <c r="K87" s="188"/>
    </row>
    <row r="88" spans="1:11" x14ac:dyDescent="0.2">
      <c r="A88" s="172"/>
      <c r="B88" s="188"/>
      <c r="C88" s="188"/>
      <c r="D88" s="188"/>
      <c r="E88" s="188"/>
      <c r="F88" s="188"/>
      <c r="G88" s="188"/>
      <c r="H88" s="188"/>
      <c r="I88" s="188"/>
      <c r="J88" s="188"/>
      <c r="K88" s="188"/>
    </row>
    <row r="89" spans="1:11" x14ac:dyDescent="0.2">
      <c r="A89" s="172"/>
      <c r="B89" s="188"/>
      <c r="C89" s="188"/>
      <c r="D89" s="188"/>
      <c r="E89" s="188"/>
      <c r="F89" s="188"/>
      <c r="G89" s="188"/>
      <c r="H89" s="188"/>
      <c r="I89" s="188"/>
      <c r="J89" s="188"/>
      <c r="K89" s="188"/>
    </row>
    <row r="90" spans="1:11" x14ac:dyDescent="0.2">
      <c r="A90" s="172"/>
      <c r="B90" s="188"/>
      <c r="C90" s="188"/>
      <c r="D90" s="188"/>
      <c r="E90" s="188"/>
      <c r="F90" s="188"/>
      <c r="G90" s="188"/>
      <c r="H90" s="188"/>
      <c r="I90" s="188"/>
      <c r="J90" s="188"/>
      <c r="K90" s="188"/>
    </row>
    <row r="91" spans="1:11" ht="13.5" thickBot="1" x14ac:dyDescent="0.25">
      <c r="A91" s="173"/>
      <c r="B91" s="189"/>
      <c r="C91" s="189"/>
      <c r="D91" s="189"/>
      <c r="E91" s="189"/>
      <c r="F91" s="189"/>
      <c r="G91" s="189"/>
      <c r="H91" s="189"/>
      <c r="I91" s="189"/>
      <c r="J91" s="189"/>
      <c r="K91" s="189"/>
    </row>
    <row r="92" spans="1:11" x14ac:dyDescent="0.2">
      <c r="A92" s="40" t="str">
        <f>IF(A$18&lt;&gt;"",A$18,"")</f>
        <v/>
      </c>
      <c r="B92" s="184" t="str">
        <f>C18&amp;"      "&amp;(IF(G18="A", " Add ", IF(G18="D"," Deduct ",""))) &amp; "  "&amp;F18&amp;"  "&amp;D18</f>
        <v xml:space="preserve">          </v>
      </c>
      <c r="C92" s="185"/>
      <c r="D92" s="185"/>
      <c r="E92" s="185"/>
      <c r="F92" s="185"/>
      <c r="G92" s="185"/>
      <c r="H92" s="185"/>
      <c r="I92" s="38" t="s">
        <v>33</v>
      </c>
      <c r="J92" s="186"/>
      <c r="K92" s="187"/>
    </row>
    <row r="93" spans="1:11" x14ac:dyDescent="0.2">
      <c r="A93" s="172"/>
      <c r="B93" s="188"/>
      <c r="C93" s="188"/>
      <c r="D93" s="188"/>
      <c r="E93" s="188"/>
      <c r="F93" s="188"/>
      <c r="G93" s="188"/>
      <c r="H93" s="188"/>
      <c r="I93" s="188"/>
      <c r="J93" s="188"/>
      <c r="K93" s="188"/>
    </row>
    <row r="94" spans="1:11" x14ac:dyDescent="0.2">
      <c r="A94" s="172"/>
      <c r="B94" s="188"/>
      <c r="C94" s="188"/>
      <c r="D94" s="188"/>
      <c r="E94" s="188"/>
      <c r="F94" s="188"/>
      <c r="G94" s="188"/>
      <c r="H94" s="188"/>
      <c r="I94" s="188"/>
      <c r="J94" s="188"/>
      <c r="K94" s="188"/>
    </row>
    <row r="95" spans="1:11" x14ac:dyDescent="0.2">
      <c r="A95" s="172"/>
      <c r="B95" s="188"/>
      <c r="C95" s="188"/>
      <c r="D95" s="188"/>
      <c r="E95" s="188"/>
      <c r="F95" s="188"/>
      <c r="G95" s="188"/>
      <c r="H95" s="188"/>
      <c r="I95" s="188"/>
      <c r="J95" s="188"/>
      <c r="K95" s="188"/>
    </row>
    <row r="96" spans="1:11" x14ac:dyDescent="0.2">
      <c r="A96" s="172"/>
      <c r="B96" s="188"/>
      <c r="C96" s="188"/>
      <c r="D96" s="188"/>
      <c r="E96" s="188"/>
      <c r="F96" s="188"/>
      <c r="G96" s="188"/>
      <c r="H96" s="188"/>
      <c r="I96" s="188"/>
      <c r="J96" s="188"/>
      <c r="K96" s="188"/>
    </row>
    <row r="97" spans="1:11" ht="13.5" thickBot="1" x14ac:dyDescent="0.25">
      <c r="A97" s="173"/>
      <c r="B97" s="189"/>
      <c r="C97" s="189"/>
      <c r="D97" s="189"/>
      <c r="E97" s="189"/>
      <c r="F97" s="189"/>
      <c r="G97" s="189"/>
      <c r="H97" s="189"/>
      <c r="I97" s="189"/>
      <c r="J97" s="189"/>
      <c r="K97" s="189"/>
    </row>
    <row r="98" spans="1:11" x14ac:dyDescent="0.2">
      <c r="A98" s="40" t="str">
        <f>IF(A$19&lt;&gt;"",A$19,"")</f>
        <v/>
      </c>
      <c r="B98" s="184" t="str">
        <f>C19&amp;"      "&amp;(IF(G19="A", " Add ", IF(G19="D"," Deduct ",""))) &amp; "  "&amp;F19&amp;"  "&amp;D19</f>
        <v xml:space="preserve">          </v>
      </c>
      <c r="C98" s="185"/>
      <c r="D98" s="185"/>
      <c r="E98" s="185"/>
      <c r="F98" s="185"/>
      <c r="G98" s="185"/>
      <c r="H98" s="185"/>
      <c r="I98" s="38" t="s">
        <v>33</v>
      </c>
      <c r="J98" s="186"/>
      <c r="K98" s="187"/>
    </row>
    <row r="99" spans="1:11" x14ac:dyDescent="0.2">
      <c r="A99" s="172"/>
      <c r="B99" s="188"/>
      <c r="C99" s="188"/>
      <c r="D99" s="188"/>
      <c r="E99" s="188"/>
      <c r="F99" s="188"/>
      <c r="G99" s="188"/>
      <c r="H99" s="188"/>
      <c r="I99" s="188"/>
      <c r="J99" s="188"/>
      <c r="K99" s="188"/>
    </row>
    <row r="100" spans="1:11" x14ac:dyDescent="0.2">
      <c r="A100" s="172"/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</row>
    <row r="101" spans="1:11" x14ac:dyDescent="0.2">
      <c r="A101" s="172"/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</row>
    <row r="102" spans="1:11" x14ac:dyDescent="0.2">
      <c r="A102" s="172"/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</row>
    <row r="103" spans="1:11" ht="13.5" thickBot="1" x14ac:dyDescent="0.25">
      <c r="A103" s="173"/>
      <c r="B103" s="189"/>
      <c r="C103" s="189"/>
      <c r="D103" s="189"/>
      <c r="E103" s="189"/>
      <c r="F103" s="189"/>
      <c r="G103" s="189"/>
      <c r="H103" s="189"/>
      <c r="I103" s="189"/>
      <c r="J103" s="189"/>
      <c r="K103" s="189"/>
    </row>
    <row r="104" spans="1:11" x14ac:dyDescent="0.2">
      <c r="A104" s="40" t="str">
        <f>IF(A$20&lt;&gt;"",A$20,"")</f>
        <v/>
      </c>
      <c r="B104" s="184" t="str">
        <f>C20&amp;"      "&amp;(IF(G20="A", " Add ", IF(G20="D"," Deduct ",""))) &amp; "  "&amp;F20&amp;"  "&amp;D20</f>
        <v xml:space="preserve">          </v>
      </c>
      <c r="C104" s="185"/>
      <c r="D104" s="185"/>
      <c r="E104" s="185"/>
      <c r="F104" s="185"/>
      <c r="G104" s="185"/>
      <c r="H104" s="185"/>
      <c r="I104" s="38" t="s">
        <v>33</v>
      </c>
      <c r="J104" s="186"/>
      <c r="K104" s="187"/>
    </row>
    <row r="105" spans="1:11" x14ac:dyDescent="0.2">
      <c r="A105" s="172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</row>
    <row r="106" spans="1:11" x14ac:dyDescent="0.2">
      <c r="A106" s="172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</row>
    <row r="107" spans="1:11" x14ac:dyDescent="0.2">
      <c r="A107" s="172"/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</row>
    <row r="108" spans="1:11" x14ac:dyDescent="0.2">
      <c r="A108" s="172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</row>
    <row r="109" spans="1:11" ht="13.5" thickBot="1" x14ac:dyDescent="0.25">
      <c r="A109" s="173"/>
      <c r="B109" s="189"/>
      <c r="C109" s="189"/>
      <c r="D109" s="189"/>
      <c r="E109" s="189"/>
      <c r="F109" s="189"/>
      <c r="G109" s="189"/>
      <c r="H109" s="189"/>
      <c r="I109" s="189"/>
      <c r="J109" s="189"/>
      <c r="K109" s="189"/>
    </row>
    <row r="110" spans="1:11" x14ac:dyDescent="0.2">
      <c r="A110" s="40" t="str">
        <f>IF(A$21&lt;&gt;"",A$21,"")</f>
        <v/>
      </c>
      <c r="B110" s="184" t="str">
        <f>C21&amp;"      "&amp;(IF(G21="A", " Add ", IF(G21="D"," Deduct ",""))) &amp; "  "&amp;F21&amp;"  "&amp;D21</f>
        <v xml:space="preserve">          </v>
      </c>
      <c r="C110" s="185"/>
      <c r="D110" s="185"/>
      <c r="E110" s="185"/>
      <c r="F110" s="185"/>
      <c r="G110" s="185"/>
      <c r="H110" s="185"/>
      <c r="I110" s="38" t="s">
        <v>33</v>
      </c>
      <c r="J110" s="186"/>
      <c r="K110" s="187"/>
    </row>
    <row r="111" spans="1:11" x14ac:dyDescent="0.2">
      <c r="A111" s="172"/>
      <c r="B111" s="188"/>
      <c r="C111" s="188"/>
      <c r="D111" s="188"/>
      <c r="E111" s="188"/>
      <c r="F111" s="188"/>
      <c r="G111" s="188"/>
      <c r="H111" s="188"/>
      <c r="I111" s="188"/>
      <c r="J111" s="188"/>
      <c r="K111" s="188"/>
    </row>
    <row r="112" spans="1:11" x14ac:dyDescent="0.2">
      <c r="A112" s="172"/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</row>
    <row r="113" spans="1:11" x14ac:dyDescent="0.2">
      <c r="A113" s="172"/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</row>
    <row r="114" spans="1:11" x14ac:dyDescent="0.2">
      <c r="A114" s="172"/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</row>
    <row r="115" spans="1:11" ht="13.5" thickBot="1" x14ac:dyDescent="0.25">
      <c r="A115" s="173"/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</row>
    <row r="116" spans="1:11" x14ac:dyDescent="0.2">
      <c r="A116" s="40" t="str">
        <f>IF(A$22&lt;&gt;"",A$22,"")</f>
        <v/>
      </c>
      <c r="B116" s="184" t="str">
        <f>C22&amp;"      "&amp;(IF(G22="A", " Add ", IF(G22="D"," Deduct ",""))) &amp; "  "&amp;F22&amp;"  "&amp;D22</f>
        <v xml:space="preserve">          </v>
      </c>
      <c r="C116" s="185"/>
      <c r="D116" s="185"/>
      <c r="E116" s="185"/>
      <c r="F116" s="185"/>
      <c r="G116" s="185"/>
      <c r="H116" s="185"/>
      <c r="I116" s="38" t="s">
        <v>33</v>
      </c>
      <c r="J116" s="186"/>
      <c r="K116" s="187"/>
    </row>
    <row r="117" spans="1:11" x14ac:dyDescent="0.2">
      <c r="A117" s="172"/>
      <c r="B117" s="188" t="s">
        <v>15</v>
      </c>
      <c r="C117" s="188"/>
      <c r="D117" s="188"/>
      <c r="E117" s="188"/>
      <c r="F117" s="188"/>
      <c r="G117" s="188"/>
      <c r="H117" s="188"/>
      <c r="I117" s="188"/>
      <c r="J117" s="188"/>
      <c r="K117" s="188"/>
    </row>
    <row r="118" spans="1:11" x14ac:dyDescent="0.2">
      <c r="A118" s="172"/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</row>
    <row r="119" spans="1:11" x14ac:dyDescent="0.2">
      <c r="A119" s="172"/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</row>
    <row r="120" spans="1:11" x14ac:dyDescent="0.2">
      <c r="A120" s="172"/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</row>
    <row r="121" spans="1:11" ht="13.5" thickBot="1" x14ac:dyDescent="0.25">
      <c r="A121" s="173"/>
      <c r="B121" s="189"/>
      <c r="C121" s="189"/>
      <c r="D121" s="189"/>
      <c r="E121" s="189"/>
      <c r="F121" s="189"/>
      <c r="G121" s="189"/>
      <c r="H121" s="189"/>
      <c r="I121" s="189"/>
      <c r="J121" s="189"/>
      <c r="K121" s="189"/>
    </row>
    <row r="123" spans="1:11" ht="18.75" customHeight="1" x14ac:dyDescent="0.2"/>
    <row r="124" spans="1:11" ht="18" customHeight="1" x14ac:dyDescent="0.2">
      <c r="D124" s="158"/>
      <c r="E124" s="158"/>
      <c r="F124" s="158"/>
      <c r="G124" s="158"/>
      <c r="H124" s="24"/>
      <c r="I124" s="27"/>
      <c r="J124" s="25"/>
      <c r="K124" s="28"/>
    </row>
    <row r="125" spans="1:11" ht="18.75" customHeight="1" x14ac:dyDescent="0.25">
      <c r="D125" s="22"/>
      <c r="E125" s="22"/>
      <c r="F125" s="22"/>
      <c r="G125" s="22"/>
      <c r="I125" s="55" t="s">
        <v>14</v>
      </c>
      <c r="J125" s="13"/>
    </row>
    <row r="126" spans="1:11" ht="18.75" customHeight="1" x14ac:dyDescent="0.25">
      <c r="D126" s="22"/>
      <c r="E126" s="101"/>
      <c r="F126" s="101"/>
      <c r="G126" s="101"/>
      <c r="I126" s="55" t="s">
        <v>0</v>
      </c>
      <c r="J126" s="23"/>
    </row>
    <row r="127" spans="1:11" ht="18.75" customHeight="1" x14ac:dyDescent="0.25">
      <c r="D127" s="14"/>
      <c r="E127" s="22"/>
      <c r="F127" s="22"/>
      <c r="G127" s="22"/>
      <c r="H127" s="60" t="s">
        <v>21</v>
      </c>
      <c r="I127" s="61"/>
      <c r="J127" s="104" t="s">
        <v>22</v>
      </c>
      <c r="K127" s="61"/>
    </row>
    <row r="128" spans="1:11" ht="16.5" customHeight="1" x14ac:dyDescent="0.25">
      <c r="D128" s="174"/>
      <c r="E128" s="174"/>
      <c r="F128" s="174"/>
      <c r="G128" s="174"/>
      <c r="H128" s="174"/>
      <c r="I128" s="20"/>
      <c r="J128" s="158"/>
      <c r="K128" s="158"/>
    </row>
    <row r="129" spans="1:11" ht="16.5" customHeight="1" x14ac:dyDescent="0.2">
      <c r="A129" s="158" t="s">
        <v>1</v>
      </c>
      <c r="B129" s="158"/>
      <c r="C129" s="62" t="str">
        <f>IF($C$6&lt;&gt;"",$C$6, "-")</f>
        <v>-</v>
      </c>
      <c r="D129" s="26"/>
      <c r="E129" s="26"/>
      <c r="F129" s="26"/>
      <c r="G129" s="26"/>
      <c r="H129" s="56" t="s">
        <v>16</v>
      </c>
      <c r="I129" s="166" t="str">
        <f>IF($I$6&lt;&gt;"",$I$6,"-")</f>
        <v>-</v>
      </c>
      <c r="J129" s="166"/>
      <c r="K129" s="166"/>
    </row>
    <row r="130" spans="1:11" ht="16.5" customHeight="1" x14ac:dyDescent="0.2">
      <c r="A130" s="158" t="s">
        <v>2</v>
      </c>
      <c r="B130" s="158"/>
      <c r="C130" s="111" t="str">
        <f>IF($C$7&lt;&gt;"",$C$7, "-")</f>
        <v>-</v>
      </c>
      <c r="D130" s="101"/>
      <c r="E130" s="101"/>
      <c r="F130" s="101"/>
      <c r="G130" s="101"/>
      <c r="H130" s="56" t="s">
        <v>18</v>
      </c>
      <c r="I130" s="165" t="str">
        <f>IF($I$7&lt;&gt;"",$I$7,"-")</f>
        <v>-</v>
      </c>
      <c r="J130" s="165"/>
      <c r="K130" s="165"/>
    </row>
    <row r="131" spans="1:11" ht="16.5" customHeight="1" x14ac:dyDescent="0.2">
      <c r="A131" s="158"/>
      <c r="B131" s="158"/>
      <c r="C131" s="54"/>
      <c r="D131" s="101"/>
      <c r="E131" s="101"/>
      <c r="F131" s="101"/>
      <c r="G131" s="101"/>
      <c r="H131" s="56" t="s">
        <v>17</v>
      </c>
      <c r="I131" s="165" t="str">
        <f>IF($I$8&lt;&gt;"",$I$8,"-")</f>
        <v>-</v>
      </c>
      <c r="J131" s="165"/>
      <c r="K131" s="165"/>
    </row>
    <row r="132" spans="1:11" ht="16.5" customHeight="1" x14ac:dyDescent="0.2">
      <c r="A132" s="158" t="s">
        <v>3</v>
      </c>
      <c r="B132" s="158"/>
      <c r="C132" s="171" t="str">
        <f>IF($C$8&lt;&gt;"",$C$8,"-")</f>
        <v>-</v>
      </c>
      <c r="D132" s="171"/>
      <c r="E132" s="171"/>
      <c r="F132" s="171"/>
      <c r="G132" s="171"/>
      <c r="H132" s="56" t="s">
        <v>19</v>
      </c>
      <c r="I132" s="165" t="str">
        <f>IF($I$9&lt;&gt;"",$I$9,"-")</f>
        <v>-</v>
      </c>
      <c r="J132" s="165"/>
      <c r="K132" s="165"/>
    </row>
    <row r="133" spans="1:11" ht="16.5" customHeight="1" x14ac:dyDescent="0.2">
      <c r="A133" s="158" t="s">
        <v>4</v>
      </c>
      <c r="B133" s="158"/>
      <c r="C133" s="165" t="str">
        <f>IF($C$10&lt;&gt;"",$C10,"-")</f>
        <v>-</v>
      </c>
      <c r="D133" s="165"/>
      <c r="E133" s="165"/>
      <c r="F133" s="165"/>
      <c r="G133" s="165"/>
      <c r="H133" s="56" t="s">
        <v>20</v>
      </c>
      <c r="I133" s="165" t="str">
        <f>IF($I$10&lt;&gt;"",$I$10,"-")</f>
        <v>-</v>
      </c>
      <c r="J133" s="165"/>
      <c r="K133" s="165"/>
    </row>
    <row r="134" spans="1:11" ht="16.5" customHeight="1" x14ac:dyDescent="0.2">
      <c r="A134" s="170" t="s">
        <v>23</v>
      </c>
      <c r="B134" s="170"/>
      <c r="C134" s="165" t="str">
        <f>IF($C$11&lt;&gt;"",$C$11,"-")</f>
        <v>-</v>
      </c>
      <c r="D134" s="165"/>
      <c r="E134" s="165"/>
      <c r="F134" s="165"/>
      <c r="G134" s="165"/>
      <c r="H134" s="57" t="s">
        <v>24</v>
      </c>
      <c r="I134" s="165" t="str">
        <f>IF($I$11&lt;&gt;"",$I$11,"-")</f>
        <v>-</v>
      </c>
      <c r="J134" s="165"/>
      <c r="K134" s="165"/>
    </row>
    <row r="135" spans="1:11" ht="16.5" customHeight="1" x14ac:dyDescent="0.2">
      <c r="A135" s="14"/>
      <c r="B135" s="101"/>
      <c r="C135" s="165" t="str">
        <f>IF($C$12&lt;&gt;"",$C$12,"-")</f>
        <v>-</v>
      </c>
      <c r="D135" s="165"/>
      <c r="E135" s="165"/>
      <c r="F135" s="165"/>
      <c r="G135" s="165"/>
      <c r="H135" s="103"/>
      <c r="I135" s="106"/>
      <c r="J135" s="106"/>
      <c r="K135" s="106"/>
    </row>
    <row r="136" spans="1:11" ht="13.5" thickBot="1" x14ac:dyDescent="0.25">
      <c r="A136" s="167"/>
      <c r="B136" s="158"/>
      <c r="C136" s="168"/>
      <c r="D136" s="168"/>
      <c r="E136" s="168"/>
      <c r="F136" s="168"/>
      <c r="G136" s="168"/>
      <c r="H136" s="169"/>
      <c r="I136" s="169"/>
      <c r="J136" s="169"/>
      <c r="K136" s="169"/>
    </row>
    <row r="137" spans="1:11" ht="16.5" thickBot="1" x14ac:dyDescent="0.3">
      <c r="A137" s="181" t="s">
        <v>25</v>
      </c>
      <c r="B137" s="182"/>
      <c r="C137" s="182"/>
      <c r="D137" s="182"/>
      <c r="E137" s="182"/>
      <c r="F137" s="182"/>
      <c r="G137" s="182"/>
      <c r="H137" s="182"/>
      <c r="I137" s="182"/>
      <c r="J137" s="182"/>
      <c r="K137" s="183"/>
    </row>
    <row r="138" spans="1:11" ht="13.5" thickBot="1" x14ac:dyDescent="0.25">
      <c r="A138" s="5" t="s">
        <v>13</v>
      </c>
      <c r="B138" s="190" t="s">
        <v>26</v>
      </c>
      <c r="C138" s="191"/>
      <c r="D138" s="191"/>
      <c r="E138" s="191"/>
      <c r="F138" s="191"/>
      <c r="G138" s="191"/>
      <c r="H138" s="191"/>
      <c r="I138" s="191"/>
      <c r="J138" s="191"/>
      <c r="K138" s="192"/>
    </row>
    <row r="139" spans="1:11" x14ac:dyDescent="0.2">
      <c r="A139" s="40" t="str">
        <f>IF(A$23&lt;&gt;"",A$23,"")</f>
        <v/>
      </c>
      <c r="B139" s="184" t="str">
        <f>C23&amp;"      "&amp;(IF(G23="A", " Add ", IF(G23="D"," Deduct ",""))) &amp; "  "&amp;F23&amp;"  "&amp;D23</f>
        <v xml:space="preserve">          </v>
      </c>
      <c r="C139" s="185"/>
      <c r="D139" s="185"/>
      <c r="E139" s="185"/>
      <c r="F139" s="185"/>
      <c r="G139" s="185"/>
      <c r="H139" s="185"/>
      <c r="I139" s="38" t="s">
        <v>33</v>
      </c>
      <c r="J139" s="186"/>
      <c r="K139" s="187"/>
    </row>
    <row r="140" spans="1:11" x14ac:dyDescent="0.2">
      <c r="A140" s="172"/>
      <c r="B140" s="175"/>
      <c r="C140" s="176"/>
      <c r="D140" s="176"/>
      <c r="E140" s="176"/>
      <c r="F140" s="176"/>
      <c r="G140" s="176"/>
      <c r="H140" s="176"/>
      <c r="I140" s="176"/>
      <c r="J140" s="176"/>
      <c r="K140" s="177"/>
    </row>
    <row r="141" spans="1:11" x14ac:dyDescent="0.2">
      <c r="A141" s="172"/>
      <c r="B141" s="175"/>
      <c r="C141" s="176"/>
      <c r="D141" s="176"/>
      <c r="E141" s="176"/>
      <c r="F141" s="176"/>
      <c r="G141" s="176"/>
      <c r="H141" s="176"/>
      <c r="I141" s="176"/>
      <c r="J141" s="176"/>
      <c r="K141" s="177"/>
    </row>
    <row r="142" spans="1:11" x14ac:dyDescent="0.2">
      <c r="A142" s="172"/>
      <c r="B142" s="175"/>
      <c r="C142" s="176"/>
      <c r="D142" s="176"/>
      <c r="E142" s="176"/>
      <c r="F142" s="176"/>
      <c r="G142" s="176"/>
      <c r="H142" s="176"/>
      <c r="I142" s="176"/>
      <c r="J142" s="176"/>
      <c r="K142" s="177"/>
    </row>
    <row r="143" spans="1:11" x14ac:dyDescent="0.2">
      <c r="A143" s="172"/>
      <c r="B143" s="175"/>
      <c r="C143" s="176"/>
      <c r="D143" s="176"/>
      <c r="E143" s="176"/>
      <c r="F143" s="176"/>
      <c r="G143" s="176"/>
      <c r="H143" s="176"/>
      <c r="I143" s="176"/>
      <c r="J143" s="176"/>
      <c r="K143" s="177"/>
    </row>
    <row r="144" spans="1:11" ht="13.5" thickBot="1" x14ac:dyDescent="0.25">
      <c r="A144" s="173"/>
      <c r="B144" s="178"/>
      <c r="C144" s="179"/>
      <c r="D144" s="179"/>
      <c r="E144" s="179"/>
      <c r="F144" s="179"/>
      <c r="G144" s="179"/>
      <c r="H144" s="179"/>
      <c r="I144" s="179"/>
      <c r="J144" s="179"/>
      <c r="K144" s="180"/>
    </row>
    <row r="145" spans="1:11" x14ac:dyDescent="0.2">
      <c r="A145" s="40" t="str">
        <f>IF(A$24&lt;&gt;"",A$24,"")</f>
        <v/>
      </c>
      <c r="B145" s="184" t="str">
        <f>C24&amp;"      "&amp;(IF(G24="A", " Add ", IF(G24="D"," Deduct ",""))) &amp; "  "&amp;F24&amp;"  "&amp;D24</f>
        <v xml:space="preserve">          </v>
      </c>
      <c r="C145" s="185"/>
      <c r="D145" s="185"/>
      <c r="E145" s="185"/>
      <c r="F145" s="185"/>
      <c r="G145" s="185"/>
      <c r="H145" s="185"/>
      <c r="I145" s="38" t="s">
        <v>33</v>
      </c>
      <c r="J145" s="186"/>
      <c r="K145" s="187"/>
    </row>
    <row r="146" spans="1:11" x14ac:dyDescent="0.2">
      <c r="A146" s="172"/>
      <c r="B146" s="175"/>
      <c r="C146" s="176"/>
      <c r="D146" s="176"/>
      <c r="E146" s="176"/>
      <c r="F146" s="176"/>
      <c r="G146" s="176"/>
      <c r="H146" s="176"/>
      <c r="I146" s="176"/>
      <c r="J146" s="176"/>
      <c r="K146" s="177"/>
    </row>
    <row r="147" spans="1:11" x14ac:dyDescent="0.2">
      <c r="A147" s="172"/>
      <c r="B147" s="175"/>
      <c r="C147" s="176"/>
      <c r="D147" s="176"/>
      <c r="E147" s="176"/>
      <c r="F147" s="176"/>
      <c r="G147" s="176"/>
      <c r="H147" s="176"/>
      <c r="I147" s="176"/>
      <c r="J147" s="176"/>
      <c r="K147" s="177"/>
    </row>
    <row r="148" spans="1:11" x14ac:dyDescent="0.2">
      <c r="A148" s="172"/>
      <c r="B148" s="175"/>
      <c r="C148" s="176"/>
      <c r="D148" s="176"/>
      <c r="E148" s="176"/>
      <c r="F148" s="176"/>
      <c r="G148" s="176"/>
      <c r="H148" s="176"/>
      <c r="I148" s="176"/>
      <c r="J148" s="176"/>
      <c r="K148" s="177"/>
    </row>
    <row r="149" spans="1:11" x14ac:dyDescent="0.2">
      <c r="A149" s="172"/>
      <c r="B149" s="175"/>
      <c r="C149" s="176"/>
      <c r="D149" s="176"/>
      <c r="E149" s="176"/>
      <c r="F149" s="176"/>
      <c r="G149" s="176"/>
      <c r="H149" s="176"/>
      <c r="I149" s="176"/>
      <c r="J149" s="176"/>
      <c r="K149" s="177"/>
    </row>
    <row r="150" spans="1:11" ht="13.5" thickBot="1" x14ac:dyDescent="0.25">
      <c r="A150" s="173"/>
      <c r="B150" s="178"/>
      <c r="C150" s="179"/>
      <c r="D150" s="179"/>
      <c r="E150" s="179"/>
      <c r="F150" s="179"/>
      <c r="G150" s="179"/>
      <c r="H150" s="179"/>
      <c r="I150" s="179"/>
      <c r="J150" s="179"/>
      <c r="K150" s="180"/>
    </row>
    <row r="151" spans="1:11" x14ac:dyDescent="0.2">
      <c r="A151" s="40" t="str">
        <f>IF(A$25&lt;&gt;"",A$25,"")</f>
        <v/>
      </c>
      <c r="B151" s="184" t="str">
        <f>C25&amp;"      "&amp;(IF(G25="A", " Add ", IF(G25="D"," Deduct ",""))) &amp; "  "&amp;F25&amp;"  "&amp;D25</f>
        <v xml:space="preserve">          </v>
      </c>
      <c r="C151" s="185"/>
      <c r="D151" s="185"/>
      <c r="E151" s="185"/>
      <c r="F151" s="185"/>
      <c r="G151" s="185"/>
      <c r="H151" s="185"/>
      <c r="I151" s="38" t="s">
        <v>33</v>
      </c>
      <c r="J151" s="186"/>
      <c r="K151" s="187"/>
    </row>
    <row r="152" spans="1:11" x14ac:dyDescent="0.2">
      <c r="A152" s="172"/>
      <c r="B152" s="175"/>
      <c r="C152" s="176"/>
      <c r="D152" s="176"/>
      <c r="E152" s="176"/>
      <c r="F152" s="176"/>
      <c r="G152" s="176"/>
      <c r="H152" s="176"/>
      <c r="I152" s="176"/>
      <c r="J152" s="176"/>
      <c r="K152" s="177"/>
    </row>
    <row r="153" spans="1:11" x14ac:dyDescent="0.2">
      <c r="A153" s="172"/>
      <c r="B153" s="175"/>
      <c r="C153" s="176"/>
      <c r="D153" s="176"/>
      <c r="E153" s="176"/>
      <c r="F153" s="176"/>
      <c r="G153" s="176"/>
      <c r="H153" s="176"/>
      <c r="I153" s="176"/>
      <c r="J153" s="176"/>
      <c r="K153" s="177"/>
    </row>
    <row r="154" spans="1:11" x14ac:dyDescent="0.2">
      <c r="A154" s="172"/>
      <c r="B154" s="175"/>
      <c r="C154" s="176"/>
      <c r="D154" s="176"/>
      <c r="E154" s="176"/>
      <c r="F154" s="176"/>
      <c r="G154" s="176"/>
      <c r="H154" s="176"/>
      <c r="I154" s="176"/>
      <c r="J154" s="176"/>
      <c r="K154" s="177"/>
    </row>
    <row r="155" spans="1:11" x14ac:dyDescent="0.2">
      <c r="A155" s="172"/>
      <c r="B155" s="175"/>
      <c r="C155" s="176"/>
      <c r="D155" s="176"/>
      <c r="E155" s="176"/>
      <c r="F155" s="176"/>
      <c r="G155" s="176"/>
      <c r="H155" s="176"/>
      <c r="I155" s="176"/>
      <c r="J155" s="176"/>
      <c r="K155" s="177"/>
    </row>
    <row r="156" spans="1:11" ht="13.5" thickBot="1" x14ac:dyDescent="0.25">
      <c r="A156" s="173"/>
      <c r="B156" s="178"/>
      <c r="C156" s="179"/>
      <c r="D156" s="179"/>
      <c r="E156" s="179"/>
      <c r="F156" s="179"/>
      <c r="G156" s="179"/>
      <c r="H156" s="179"/>
      <c r="I156" s="179"/>
      <c r="J156" s="179"/>
      <c r="K156" s="180"/>
    </row>
    <row r="157" spans="1:11" x14ac:dyDescent="0.2">
      <c r="A157" s="40" t="str">
        <f>IF(A$26&lt;&gt;"",A$26,"")</f>
        <v/>
      </c>
      <c r="B157" s="184" t="str">
        <f>C26&amp;"      "&amp;(IF(G26="A", " Add ", IF(G26="D"," Deduct ",""))) &amp; "  "&amp;F26&amp;"  "&amp;D26</f>
        <v xml:space="preserve">          </v>
      </c>
      <c r="C157" s="185"/>
      <c r="D157" s="185"/>
      <c r="E157" s="185"/>
      <c r="F157" s="185"/>
      <c r="G157" s="185"/>
      <c r="H157" s="185"/>
      <c r="I157" s="38" t="s">
        <v>33</v>
      </c>
      <c r="J157" s="186"/>
      <c r="K157" s="187"/>
    </row>
    <row r="158" spans="1:11" x14ac:dyDescent="0.2">
      <c r="A158" s="172"/>
      <c r="B158" s="175"/>
      <c r="C158" s="176"/>
      <c r="D158" s="176"/>
      <c r="E158" s="176"/>
      <c r="F158" s="176"/>
      <c r="G158" s="176"/>
      <c r="H158" s="176"/>
      <c r="I158" s="176"/>
      <c r="J158" s="176"/>
      <c r="K158" s="177"/>
    </row>
    <row r="159" spans="1:11" x14ac:dyDescent="0.2">
      <c r="A159" s="172"/>
      <c r="B159" s="175"/>
      <c r="C159" s="176"/>
      <c r="D159" s="176"/>
      <c r="E159" s="176"/>
      <c r="F159" s="176"/>
      <c r="G159" s="176"/>
      <c r="H159" s="176"/>
      <c r="I159" s="176"/>
      <c r="J159" s="176"/>
      <c r="K159" s="177"/>
    </row>
    <row r="160" spans="1:11" x14ac:dyDescent="0.2">
      <c r="A160" s="172"/>
      <c r="B160" s="175"/>
      <c r="C160" s="176"/>
      <c r="D160" s="176"/>
      <c r="E160" s="176"/>
      <c r="F160" s="176"/>
      <c r="G160" s="176"/>
      <c r="H160" s="176"/>
      <c r="I160" s="176"/>
      <c r="J160" s="176"/>
      <c r="K160" s="177"/>
    </row>
    <row r="161" spans="1:11" x14ac:dyDescent="0.2">
      <c r="A161" s="172"/>
      <c r="B161" s="175"/>
      <c r="C161" s="176"/>
      <c r="D161" s="176"/>
      <c r="E161" s="176"/>
      <c r="F161" s="176"/>
      <c r="G161" s="176"/>
      <c r="H161" s="176"/>
      <c r="I161" s="176"/>
      <c r="J161" s="176"/>
      <c r="K161" s="177"/>
    </row>
    <row r="162" spans="1:11" ht="13.5" thickBot="1" x14ac:dyDescent="0.25">
      <c r="A162" s="173"/>
      <c r="B162" s="178"/>
      <c r="C162" s="179"/>
      <c r="D162" s="179"/>
      <c r="E162" s="179"/>
      <c r="F162" s="179"/>
      <c r="G162" s="179"/>
      <c r="H162" s="179"/>
      <c r="I162" s="179"/>
      <c r="J162" s="179"/>
      <c r="K162" s="180"/>
    </row>
    <row r="163" spans="1:11" x14ac:dyDescent="0.2">
      <c r="A163" s="40" t="str">
        <f>IF(A$27&lt;&gt;"",A$27,"")</f>
        <v/>
      </c>
      <c r="B163" s="184" t="str">
        <f>C27&amp;"      "&amp;(IF(G27="A", " Add ", IF(G27="D"," Deduct ",""))) &amp; "  "&amp;F27&amp;"  "&amp;D27</f>
        <v xml:space="preserve">          </v>
      </c>
      <c r="C163" s="185"/>
      <c r="D163" s="185"/>
      <c r="E163" s="185"/>
      <c r="F163" s="185"/>
      <c r="G163" s="185"/>
      <c r="H163" s="185"/>
      <c r="I163" s="38" t="s">
        <v>33</v>
      </c>
      <c r="J163" s="186"/>
      <c r="K163" s="187"/>
    </row>
    <row r="164" spans="1:11" x14ac:dyDescent="0.2">
      <c r="A164" s="172"/>
      <c r="B164" s="175"/>
      <c r="C164" s="176"/>
      <c r="D164" s="176"/>
      <c r="E164" s="176"/>
      <c r="F164" s="176"/>
      <c r="G164" s="176"/>
      <c r="H164" s="176"/>
      <c r="I164" s="176"/>
      <c r="J164" s="176"/>
      <c r="K164" s="177"/>
    </row>
    <row r="165" spans="1:11" x14ac:dyDescent="0.2">
      <c r="A165" s="172"/>
      <c r="B165" s="175"/>
      <c r="C165" s="176"/>
      <c r="D165" s="176"/>
      <c r="E165" s="176"/>
      <c r="F165" s="176"/>
      <c r="G165" s="176"/>
      <c r="H165" s="176"/>
      <c r="I165" s="176"/>
      <c r="J165" s="176"/>
      <c r="K165" s="177"/>
    </row>
    <row r="166" spans="1:11" x14ac:dyDescent="0.2">
      <c r="A166" s="172"/>
      <c r="B166" s="175"/>
      <c r="C166" s="176"/>
      <c r="D166" s="176"/>
      <c r="E166" s="176"/>
      <c r="F166" s="176"/>
      <c r="G166" s="176"/>
      <c r="H166" s="176"/>
      <c r="I166" s="176"/>
      <c r="J166" s="176"/>
      <c r="K166" s="177"/>
    </row>
    <row r="167" spans="1:11" x14ac:dyDescent="0.2">
      <c r="A167" s="172"/>
      <c r="B167" s="175"/>
      <c r="C167" s="176"/>
      <c r="D167" s="176"/>
      <c r="E167" s="176"/>
      <c r="F167" s="176"/>
      <c r="G167" s="176"/>
      <c r="H167" s="176"/>
      <c r="I167" s="176"/>
      <c r="J167" s="176"/>
      <c r="K167" s="177"/>
    </row>
    <row r="168" spans="1:11" ht="13.5" thickBot="1" x14ac:dyDescent="0.25">
      <c r="A168" s="173"/>
      <c r="B168" s="178"/>
      <c r="C168" s="179"/>
      <c r="D168" s="179"/>
      <c r="E168" s="179"/>
      <c r="F168" s="179"/>
      <c r="G168" s="179"/>
      <c r="H168" s="179"/>
      <c r="I168" s="179"/>
      <c r="J168" s="179"/>
      <c r="K168" s="180"/>
    </row>
    <row r="169" spans="1:11" x14ac:dyDescent="0.2">
      <c r="A169" s="40" t="str">
        <f>IF(A$28&lt;&gt;"",A$28,"")</f>
        <v/>
      </c>
      <c r="B169" s="184" t="str">
        <f>C28&amp;"      "&amp;(IF(G28="A", " Add ", IF(G28="D"," Deduct ",""))) &amp; "  "&amp;F28&amp;"  "&amp;D28</f>
        <v xml:space="preserve">          </v>
      </c>
      <c r="C169" s="185"/>
      <c r="D169" s="185"/>
      <c r="E169" s="185"/>
      <c r="F169" s="185"/>
      <c r="G169" s="185"/>
      <c r="H169" s="185"/>
      <c r="I169" s="38" t="s">
        <v>33</v>
      </c>
      <c r="J169" s="186"/>
      <c r="K169" s="187"/>
    </row>
    <row r="170" spans="1:11" x14ac:dyDescent="0.2">
      <c r="A170" s="172"/>
      <c r="B170" s="175"/>
      <c r="C170" s="176"/>
      <c r="D170" s="176"/>
      <c r="E170" s="176"/>
      <c r="F170" s="176"/>
      <c r="G170" s="176"/>
      <c r="H170" s="176"/>
      <c r="I170" s="176"/>
      <c r="J170" s="176"/>
      <c r="K170" s="177"/>
    </row>
    <row r="171" spans="1:11" x14ac:dyDescent="0.2">
      <c r="A171" s="172"/>
      <c r="B171" s="175"/>
      <c r="C171" s="176"/>
      <c r="D171" s="176"/>
      <c r="E171" s="176"/>
      <c r="F171" s="176"/>
      <c r="G171" s="176"/>
      <c r="H171" s="176"/>
      <c r="I171" s="176"/>
      <c r="J171" s="176"/>
      <c r="K171" s="177"/>
    </row>
    <row r="172" spans="1:11" x14ac:dyDescent="0.2">
      <c r="A172" s="172"/>
      <c r="B172" s="175"/>
      <c r="C172" s="176"/>
      <c r="D172" s="176"/>
      <c r="E172" s="176"/>
      <c r="F172" s="176"/>
      <c r="G172" s="176"/>
      <c r="H172" s="176"/>
      <c r="I172" s="176"/>
      <c r="J172" s="176"/>
      <c r="K172" s="177"/>
    </row>
    <row r="173" spans="1:11" x14ac:dyDescent="0.2">
      <c r="A173" s="172"/>
      <c r="B173" s="175"/>
      <c r="C173" s="176"/>
      <c r="D173" s="176"/>
      <c r="E173" s="176"/>
      <c r="F173" s="176"/>
      <c r="G173" s="176"/>
      <c r="H173" s="176"/>
      <c r="I173" s="176"/>
      <c r="J173" s="176"/>
      <c r="K173" s="177"/>
    </row>
    <row r="174" spans="1:11" ht="13.5" thickBot="1" x14ac:dyDescent="0.25">
      <c r="A174" s="173"/>
      <c r="B174" s="178"/>
      <c r="C174" s="179"/>
      <c r="D174" s="179"/>
      <c r="E174" s="179"/>
      <c r="F174" s="179"/>
      <c r="G174" s="179"/>
      <c r="H174" s="179"/>
      <c r="I174" s="179"/>
      <c r="J174" s="179"/>
      <c r="K174" s="180"/>
    </row>
    <row r="175" spans="1:11" x14ac:dyDescent="0.2">
      <c r="A175" s="40" t="str">
        <f>IF(A$29&lt;&gt;"",A$29,"")</f>
        <v/>
      </c>
      <c r="B175" s="184" t="str">
        <f>C29&amp;"      "&amp;(IF(G29="A", " Add ", IF(G29="D"," Deduct ",""))) &amp; "  "&amp;F29&amp;"  "&amp;D29</f>
        <v xml:space="preserve">          </v>
      </c>
      <c r="C175" s="185"/>
      <c r="D175" s="185"/>
      <c r="E175" s="185"/>
      <c r="F175" s="185"/>
      <c r="G175" s="185"/>
      <c r="H175" s="185"/>
      <c r="I175" s="38" t="s">
        <v>33</v>
      </c>
      <c r="J175" s="186"/>
      <c r="K175" s="187"/>
    </row>
    <row r="176" spans="1:11" x14ac:dyDescent="0.2">
      <c r="A176" s="172"/>
      <c r="B176" s="175"/>
      <c r="C176" s="176"/>
      <c r="D176" s="176"/>
      <c r="E176" s="176"/>
      <c r="F176" s="176"/>
      <c r="G176" s="176"/>
      <c r="H176" s="176"/>
      <c r="I176" s="176"/>
      <c r="J176" s="176"/>
      <c r="K176" s="177"/>
    </row>
    <row r="177" spans="1:11" x14ac:dyDescent="0.2">
      <c r="A177" s="172"/>
      <c r="B177" s="175"/>
      <c r="C177" s="176"/>
      <c r="D177" s="176"/>
      <c r="E177" s="176"/>
      <c r="F177" s="176"/>
      <c r="G177" s="176"/>
      <c r="H177" s="176"/>
      <c r="I177" s="176"/>
      <c r="J177" s="176"/>
      <c r="K177" s="177"/>
    </row>
    <row r="178" spans="1:11" x14ac:dyDescent="0.2">
      <c r="A178" s="172"/>
      <c r="B178" s="175"/>
      <c r="C178" s="176"/>
      <c r="D178" s="176"/>
      <c r="E178" s="176"/>
      <c r="F178" s="176"/>
      <c r="G178" s="176"/>
      <c r="H178" s="176"/>
      <c r="I178" s="176"/>
      <c r="J178" s="176"/>
      <c r="K178" s="177"/>
    </row>
    <row r="179" spans="1:11" x14ac:dyDescent="0.2">
      <c r="A179" s="172"/>
      <c r="B179" s="175"/>
      <c r="C179" s="176"/>
      <c r="D179" s="176"/>
      <c r="E179" s="176"/>
      <c r="F179" s="176"/>
      <c r="G179" s="176"/>
      <c r="H179" s="176"/>
      <c r="I179" s="176"/>
      <c r="J179" s="176"/>
      <c r="K179" s="177"/>
    </row>
    <row r="180" spans="1:11" ht="13.5" thickBot="1" x14ac:dyDescent="0.25">
      <c r="A180" s="173"/>
      <c r="B180" s="178"/>
      <c r="C180" s="179"/>
      <c r="D180" s="179"/>
      <c r="E180" s="179"/>
      <c r="F180" s="179"/>
      <c r="G180" s="179"/>
      <c r="H180" s="179"/>
      <c r="I180" s="179"/>
      <c r="J180" s="179"/>
      <c r="K180" s="180"/>
    </row>
    <row r="181" spans="1:11" x14ac:dyDescent="0.2">
      <c r="A181" s="40" t="str">
        <f>IF(A$30&lt;&gt;"",A$30,"")</f>
        <v/>
      </c>
      <c r="B181" s="184" t="str">
        <f>C30&amp;"      "&amp;(IF(G30="A", " Add ", IF(G30="D"," Deduct ",""))) &amp; "  "&amp;F30&amp;"  "&amp;D30</f>
        <v xml:space="preserve">          </v>
      </c>
      <c r="C181" s="185"/>
      <c r="D181" s="185"/>
      <c r="E181" s="185"/>
      <c r="F181" s="185"/>
      <c r="G181" s="185"/>
      <c r="H181" s="185"/>
      <c r="I181" s="38" t="s">
        <v>33</v>
      </c>
      <c r="J181" s="186"/>
      <c r="K181" s="187"/>
    </row>
    <row r="182" spans="1:11" x14ac:dyDescent="0.2">
      <c r="A182" s="172"/>
      <c r="B182" s="175" t="s">
        <v>15</v>
      </c>
      <c r="C182" s="176"/>
      <c r="D182" s="176"/>
      <c r="E182" s="176"/>
      <c r="F182" s="176"/>
      <c r="G182" s="176"/>
      <c r="H182" s="176"/>
      <c r="I182" s="176"/>
      <c r="J182" s="176"/>
      <c r="K182" s="177"/>
    </row>
    <row r="183" spans="1:11" x14ac:dyDescent="0.2">
      <c r="A183" s="172"/>
      <c r="B183" s="175"/>
      <c r="C183" s="176"/>
      <c r="D183" s="176"/>
      <c r="E183" s="176"/>
      <c r="F183" s="176"/>
      <c r="G183" s="176"/>
      <c r="H183" s="176"/>
      <c r="I183" s="176"/>
      <c r="J183" s="176"/>
      <c r="K183" s="177"/>
    </row>
    <row r="184" spans="1:11" x14ac:dyDescent="0.2">
      <c r="A184" s="172"/>
      <c r="B184" s="175"/>
      <c r="C184" s="176"/>
      <c r="D184" s="176"/>
      <c r="E184" s="176"/>
      <c r="F184" s="176"/>
      <c r="G184" s="176"/>
      <c r="H184" s="176"/>
      <c r="I184" s="176"/>
      <c r="J184" s="176"/>
      <c r="K184" s="177"/>
    </row>
    <row r="185" spans="1:11" x14ac:dyDescent="0.2">
      <c r="A185" s="172"/>
      <c r="B185" s="175"/>
      <c r="C185" s="176"/>
      <c r="D185" s="176"/>
      <c r="E185" s="176"/>
      <c r="F185" s="176"/>
      <c r="G185" s="176"/>
      <c r="H185" s="176"/>
      <c r="I185" s="176"/>
      <c r="J185" s="176"/>
      <c r="K185" s="177"/>
    </row>
    <row r="186" spans="1:11" ht="13.5" thickBot="1" x14ac:dyDescent="0.25">
      <c r="A186" s="173"/>
      <c r="B186" s="178"/>
      <c r="C186" s="179"/>
      <c r="D186" s="179"/>
      <c r="E186" s="179"/>
      <c r="F186" s="179"/>
      <c r="G186" s="179"/>
      <c r="H186" s="179"/>
      <c r="I186" s="179"/>
      <c r="J186" s="179"/>
      <c r="K186" s="180"/>
    </row>
    <row r="189" spans="1:11" ht="18.75" customHeight="1" x14ac:dyDescent="0.2">
      <c r="D189" s="158"/>
      <c r="E189" s="158"/>
      <c r="F189" s="158"/>
      <c r="G189" s="158"/>
      <c r="H189" s="24"/>
      <c r="I189" s="27"/>
      <c r="J189" s="25"/>
      <c r="K189" s="28"/>
    </row>
    <row r="190" spans="1:11" ht="19.5" customHeight="1" x14ac:dyDescent="0.25">
      <c r="D190" s="22"/>
      <c r="E190" s="22"/>
      <c r="F190" s="22"/>
      <c r="G190" s="22"/>
      <c r="I190" s="55" t="s">
        <v>14</v>
      </c>
      <c r="J190" s="13"/>
    </row>
    <row r="191" spans="1:11" ht="19.5" customHeight="1" x14ac:dyDescent="0.25">
      <c r="D191" s="22"/>
      <c r="E191" s="101"/>
      <c r="F191" s="101"/>
      <c r="G191" s="101"/>
      <c r="I191" s="55" t="s">
        <v>0</v>
      </c>
      <c r="J191" s="23"/>
    </row>
    <row r="192" spans="1:11" ht="18.75" customHeight="1" x14ac:dyDescent="0.25">
      <c r="D192" s="14"/>
      <c r="E192" s="22"/>
      <c r="F192" s="22"/>
      <c r="G192" s="22"/>
      <c r="H192" s="60" t="s">
        <v>21</v>
      </c>
      <c r="I192" s="61"/>
      <c r="J192" s="104" t="s">
        <v>22</v>
      </c>
      <c r="K192" s="61"/>
    </row>
    <row r="193" spans="1:11" ht="17.25" customHeight="1" x14ac:dyDescent="0.25">
      <c r="D193" s="174"/>
      <c r="E193" s="174"/>
      <c r="F193" s="174"/>
      <c r="G193" s="174"/>
      <c r="H193" s="174"/>
      <c r="I193" s="20"/>
      <c r="J193" s="158"/>
      <c r="K193" s="158"/>
    </row>
    <row r="194" spans="1:11" ht="16.5" customHeight="1" x14ac:dyDescent="0.2">
      <c r="A194" s="158" t="s">
        <v>1</v>
      </c>
      <c r="B194" s="158"/>
      <c r="C194" s="62" t="str">
        <f>IF($C$6&lt;&gt;"",$C$6, "-")</f>
        <v>-</v>
      </c>
      <c r="D194" s="26"/>
      <c r="E194" s="26"/>
      <c r="F194" s="26"/>
      <c r="G194" s="26"/>
      <c r="H194" s="56" t="s">
        <v>16</v>
      </c>
      <c r="I194" s="166" t="str">
        <f>IF($I$6&lt;&gt;"",$I$6,"-")</f>
        <v>-</v>
      </c>
      <c r="J194" s="166"/>
      <c r="K194" s="166"/>
    </row>
    <row r="195" spans="1:11" ht="17.25" customHeight="1" x14ac:dyDescent="0.2">
      <c r="A195" s="158" t="s">
        <v>2</v>
      </c>
      <c r="B195" s="158"/>
      <c r="C195" s="111" t="str">
        <f>IF($C$7&lt;&gt;"",$C$7, "-")</f>
        <v>-</v>
      </c>
      <c r="D195" s="101"/>
      <c r="E195" s="101"/>
      <c r="F195" s="101"/>
      <c r="G195" s="101"/>
      <c r="H195" s="56" t="s">
        <v>18</v>
      </c>
      <c r="I195" s="166" t="str">
        <f>IF($I$7&lt;&gt;"",$I$7,"-")</f>
        <v>-</v>
      </c>
      <c r="J195" s="166"/>
      <c r="K195" s="166"/>
    </row>
    <row r="196" spans="1:11" ht="17.25" customHeight="1" x14ac:dyDescent="0.2">
      <c r="A196" s="158"/>
      <c r="B196" s="158"/>
      <c r="C196" s="54"/>
      <c r="D196" s="101"/>
      <c r="E196" s="101"/>
      <c r="F196" s="101"/>
      <c r="G196" s="101"/>
      <c r="H196" s="56" t="s">
        <v>17</v>
      </c>
      <c r="I196" s="166" t="str">
        <f>IF($I$8&lt;&gt;"",$I$8,"-")</f>
        <v>-</v>
      </c>
      <c r="J196" s="166"/>
      <c r="K196" s="166"/>
    </row>
    <row r="197" spans="1:11" ht="17.25" customHeight="1" x14ac:dyDescent="0.2">
      <c r="A197" s="158" t="s">
        <v>3</v>
      </c>
      <c r="B197" s="158"/>
      <c r="C197" s="171" t="str">
        <f>IF($C$8&lt;&gt;"",$C$8,"-")</f>
        <v>-</v>
      </c>
      <c r="D197" s="171"/>
      <c r="E197" s="171"/>
      <c r="F197" s="171"/>
      <c r="G197" s="171"/>
      <c r="H197" s="56" t="s">
        <v>19</v>
      </c>
      <c r="I197" s="166" t="str">
        <f>IF($I$9&lt;&gt;"",$I$9,"-")</f>
        <v>-</v>
      </c>
      <c r="J197" s="166"/>
      <c r="K197" s="166"/>
    </row>
    <row r="198" spans="1:11" ht="17.25" customHeight="1" x14ac:dyDescent="0.2">
      <c r="A198" s="158" t="s">
        <v>4</v>
      </c>
      <c r="B198" s="158"/>
      <c r="C198" s="165" t="str">
        <f>IF($C$10&lt;&gt;"",$C10,"-")</f>
        <v>-</v>
      </c>
      <c r="D198" s="165"/>
      <c r="E198" s="165"/>
      <c r="F198" s="165"/>
      <c r="G198" s="165"/>
      <c r="H198" s="56" t="s">
        <v>20</v>
      </c>
      <c r="I198" s="166" t="str">
        <f>IF($I$10&lt;&gt;"",$I$10,"-")</f>
        <v>-</v>
      </c>
      <c r="J198" s="166"/>
      <c r="K198" s="166"/>
    </row>
    <row r="199" spans="1:11" ht="17.25" customHeight="1" x14ac:dyDescent="0.2">
      <c r="A199" s="170" t="s">
        <v>23</v>
      </c>
      <c r="B199" s="170"/>
      <c r="C199" s="165" t="str">
        <f>IF($C$11&lt;&gt;"",$C$11,"-")</f>
        <v>-</v>
      </c>
      <c r="D199" s="165"/>
      <c r="E199" s="165"/>
      <c r="F199" s="165"/>
      <c r="G199" s="165"/>
      <c r="H199" s="57" t="s">
        <v>24</v>
      </c>
      <c r="I199" s="166" t="str">
        <f>IF($I$11&lt;&gt;"",$I$11,"-")</f>
        <v>-</v>
      </c>
      <c r="J199" s="166"/>
      <c r="K199" s="166"/>
    </row>
    <row r="200" spans="1:11" ht="17.25" customHeight="1" x14ac:dyDescent="0.2">
      <c r="A200" s="14"/>
      <c r="B200" s="101"/>
      <c r="C200" s="165" t="str">
        <f>IF($C$12&lt;&gt;"",$C$12,"-")</f>
        <v>-</v>
      </c>
      <c r="D200" s="165"/>
      <c r="E200" s="165"/>
      <c r="F200" s="165"/>
      <c r="G200" s="165"/>
      <c r="H200" s="103"/>
      <c r="I200" s="106"/>
      <c r="J200" s="106"/>
      <c r="K200" s="106"/>
    </row>
    <row r="201" spans="1:11" ht="17.25" customHeight="1" thickBot="1" x14ac:dyDescent="0.25">
      <c r="A201" s="167"/>
      <c r="B201" s="158"/>
      <c r="C201" s="168"/>
      <c r="D201" s="168"/>
      <c r="E201" s="168"/>
      <c r="F201" s="168"/>
      <c r="G201" s="168"/>
      <c r="H201" s="169"/>
      <c r="I201" s="169"/>
      <c r="J201" s="169"/>
      <c r="K201" s="169"/>
    </row>
    <row r="202" spans="1:11" ht="16.5" thickBot="1" x14ac:dyDescent="0.3">
      <c r="A202" s="181" t="s">
        <v>25</v>
      </c>
      <c r="B202" s="182"/>
      <c r="C202" s="182"/>
      <c r="D202" s="182"/>
      <c r="E202" s="182"/>
      <c r="F202" s="182"/>
      <c r="G202" s="182"/>
      <c r="H202" s="182"/>
      <c r="I202" s="182"/>
      <c r="J202" s="182"/>
      <c r="K202" s="183"/>
    </row>
    <row r="203" spans="1:11" ht="13.5" thickBot="1" x14ac:dyDescent="0.25">
      <c r="A203" s="5" t="s">
        <v>13</v>
      </c>
      <c r="B203" s="190" t="s">
        <v>26</v>
      </c>
      <c r="C203" s="191"/>
      <c r="D203" s="191"/>
      <c r="E203" s="191"/>
      <c r="F203" s="191"/>
      <c r="G203" s="191"/>
      <c r="H203" s="191"/>
      <c r="I203" s="191"/>
      <c r="J203" s="191"/>
      <c r="K203" s="192"/>
    </row>
    <row r="204" spans="1:11" x14ac:dyDescent="0.2">
      <c r="A204" s="40" t="str">
        <f>IF(A$31&lt;&gt;"",A$31,"")</f>
        <v/>
      </c>
      <c r="B204" s="184" t="str">
        <f>C31&amp;"      "&amp;(IF(G31="A", " Add ", IF(G31="D"," Deduct ",""))) &amp; "  "&amp;F31&amp;"  "&amp;D31</f>
        <v xml:space="preserve">          </v>
      </c>
      <c r="C204" s="185"/>
      <c r="D204" s="185"/>
      <c r="E204" s="185"/>
      <c r="F204" s="185"/>
      <c r="G204" s="185"/>
      <c r="H204" s="185"/>
      <c r="I204" s="38" t="s">
        <v>33</v>
      </c>
      <c r="J204" s="186"/>
      <c r="K204" s="187"/>
    </row>
    <row r="205" spans="1:11" x14ac:dyDescent="0.2">
      <c r="A205" s="172"/>
      <c r="B205" s="175"/>
      <c r="C205" s="176"/>
      <c r="D205" s="176"/>
      <c r="E205" s="176"/>
      <c r="F205" s="176"/>
      <c r="G205" s="176"/>
      <c r="H205" s="176"/>
      <c r="I205" s="176"/>
      <c r="J205" s="176"/>
      <c r="K205" s="177"/>
    </row>
    <row r="206" spans="1:11" x14ac:dyDescent="0.2">
      <c r="A206" s="172"/>
      <c r="B206" s="175"/>
      <c r="C206" s="176"/>
      <c r="D206" s="176"/>
      <c r="E206" s="176"/>
      <c r="F206" s="176"/>
      <c r="G206" s="176"/>
      <c r="H206" s="176"/>
      <c r="I206" s="176"/>
      <c r="J206" s="176"/>
      <c r="K206" s="177"/>
    </row>
    <row r="207" spans="1:11" x14ac:dyDescent="0.2">
      <c r="A207" s="172"/>
      <c r="B207" s="175"/>
      <c r="C207" s="176"/>
      <c r="D207" s="176"/>
      <c r="E207" s="176"/>
      <c r="F207" s="176"/>
      <c r="G207" s="176"/>
      <c r="H207" s="176"/>
      <c r="I207" s="176"/>
      <c r="J207" s="176"/>
      <c r="K207" s="177"/>
    </row>
    <row r="208" spans="1:11" x14ac:dyDescent="0.2">
      <c r="A208" s="172"/>
      <c r="B208" s="175"/>
      <c r="C208" s="176"/>
      <c r="D208" s="176"/>
      <c r="E208" s="176"/>
      <c r="F208" s="176"/>
      <c r="G208" s="176"/>
      <c r="H208" s="176"/>
      <c r="I208" s="176"/>
      <c r="J208" s="176"/>
      <c r="K208" s="177"/>
    </row>
    <row r="209" spans="1:11" ht="13.5" thickBot="1" x14ac:dyDescent="0.25">
      <c r="A209" s="172"/>
      <c r="B209" s="175"/>
      <c r="C209" s="176"/>
      <c r="D209" s="176"/>
      <c r="E209" s="176"/>
      <c r="F209" s="176"/>
      <c r="G209" s="176"/>
      <c r="H209" s="176"/>
      <c r="I209" s="176"/>
      <c r="J209" s="176"/>
      <c r="K209" s="177"/>
    </row>
    <row r="210" spans="1:11" x14ac:dyDescent="0.2">
      <c r="A210" s="40" t="str">
        <f>IF(A$32&lt;&gt;"",A$32,"")</f>
        <v/>
      </c>
      <c r="B210" s="184" t="str">
        <f>C32&amp;"      "&amp;(IF(G32="A", " Add ", IF(G32="D"," Deduct ",""))) &amp; "  "&amp;F32&amp;"  "&amp;D32</f>
        <v xml:space="preserve">          </v>
      </c>
      <c r="C210" s="185"/>
      <c r="D210" s="185"/>
      <c r="E210" s="185"/>
      <c r="F210" s="185"/>
      <c r="G210" s="185"/>
      <c r="H210" s="185"/>
      <c r="I210" s="38" t="s">
        <v>33</v>
      </c>
      <c r="J210" s="186"/>
      <c r="K210" s="187"/>
    </row>
    <row r="211" spans="1:11" x14ac:dyDescent="0.2">
      <c r="A211" s="172"/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</row>
    <row r="212" spans="1:11" x14ac:dyDescent="0.2">
      <c r="A212" s="172"/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</row>
    <row r="213" spans="1:11" x14ac:dyDescent="0.2">
      <c r="A213" s="172"/>
      <c r="B213" s="188"/>
      <c r="C213" s="188"/>
      <c r="D213" s="188"/>
      <c r="E213" s="188"/>
      <c r="F213" s="188"/>
      <c r="G213" s="188"/>
      <c r="H213" s="188"/>
      <c r="I213" s="188"/>
      <c r="J213" s="188"/>
      <c r="K213" s="188"/>
    </row>
    <row r="214" spans="1:11" x14ac:dyDescent="0.2">
      <c r="A214" s="172"/>
      <c r="B214" s="188"/>
      <c r="C214" s="188"/>
      <c r="D214" s="188"/>
      <c r="E214" s="188"/>
      <c r="F214" s="188"/>
      <c r="G214" s="188"/>
      <c r="H214" s="188"/>
      <c r="I214" s="188"/>
      <c r="J214" s="188"/>
      <c r="K214" s="188"/>
    </row>
    <row r="215" spans="1:11" ht="13.5" thickBot="1" x14ac:dyDescent="0.25">
      <c r="A215" s="173"/>
      <c r="B215" s="189"/>
      <c r="C215" s="189"/>
      <c r="D215" s="189"/>
      <c r="E215" s="189"/>
      <c r="F215" s="189"/>
      <c r="G215" s="189"/>
      <c r="H215" s="189"/>
      <c r="I215" s="189"/>
      <c r="J215" s="189"/>
      <c r="K215" s="189"/>
    </row>
    <row r="216" spans="1:11" x14ac:dyDescent="0.2">
      <c r="A216" s="40" t="str">
        <f>IF(A$33&lt;&gt;"",A$33,"")</f>
        <v/>
      </c>
      <c r="B216" s="184" t="str">
        <f>C33&amp;"      "&amp;(IF(G33="A", " Add ", IF(G33="D"," Deduct ",""))) &amp; "  "&amp;F33&amp;"  "&amp;D33</f>
        <v xml:space="preserve">          </v>
      </c>
      <c r="C216" s="185"/>
      <c r="D216" s="185"/>
      <c r="E216" s="185"/>
      <c r="F216" s="185"/>
      <c r="G216" s="185"/>
      <c r="H216" s="185"/>
      <c r="I216" s="38" t="s">
        <v>33</v>
      </c>
      <c r="J216" s="186"/>
      <c r="K216" s="187"/>
    </row>
    <row r="217" spans="1:11" x14ac:dyDescent="0.2">
      <c r="A217" s="172"/>
      <c r="B217" s="188"/>
      <c r="C217" s="188"/>
      <c r="D217" s="188"/>
      <c r="E217" s="188"/>
      <c r="F217" s="188"/>
      <c r="G217" s="188"/>
      <c r="H217" s="188"/>
      <c r="I217" s="188"/>
      <c r="J217" s="188"/>
      <c r="K217" s="188"/>
    </row>
    <row r="218" spans="1:11" x14ac:dyDescent="0.2">
      <c r="A218" s="172"/>
      <c r="B218" s="188"/>
      <c r="C218" s="188"/>
      <c r="D218" s="188"/>
      <c r="E218" s="188"/>
      <c r="F218" s="188"/>
      <c r="G218" s="188"/>
      <c r="H218" s="188"/>
      <c r="I218" s="188"/>
      <c r="J218" s="188"/>
      <c r="K218" s="188"/>
    </row>
    <row r="219" spans="1:11" x14ac:dyDescent="0.2">
      <c r="A219" s="172"/>
      <c r="B219" s="188"/>
      <c r="C219" s="188"/>
      <c r="D219" s="188"/>
      <c r="E219" s="188"/>
      <c r="F219" s="188"/>
      <c r="G219" s="188"/>
      <c r="H219" s="188"/>
      <c r="I219" s="188"/>
      <c r="J219" s="188"/>
      <c r="K219" s="188"/>
    </row>
    <row r="220" spans="1:11" x14ac:dyDescent="0.2">
      <c r="A220" s="172"/>
      <c r="B220" s="188"/>
      <c r="C220" s="188"/>
      <c r="D220" s="188"/>
      <c r="E220" s="188"/>
      <c r="F220" s="188"/>
      <c r="G220" s="188"/>
      <c r="H220" s="188"/>
      <c r="I220" s="188"/>
      <c r="J220" s="188"/>
      <c r="K220" s="188"/>
    </row>
    <row r="221" spans="1:11" ht="13.5" thickBot="1" x14ac:dyDescent="0.25">
      <c r="A221" s="173"/>
      <c r="B221" s="189"/>
      <c r="C221" s="189"/>
      <c r="D221" s="189"/>
      <c r="E221" s="189"/>
      <c r="F221" s="189"/>
      <c r="G221" s="189"/>
      <c r="H221" s="189"/>
      <c r="I221" s="189"/>
      <c r="J221" s="189"/>
      <c r="K221" s="189"/>
    </row>
    <row r="222" spans="1:11" x14ac:dyDescent="0.2">
      <c r="A222" s="40" t="str">
        <f>IF(A$34&lt;&gt;"",A$34,"")</f>
        <v/>
      </c>
      <c r="B222" s="184" t="str">
        <f>C34&amp;"      "&amp;(IF(G34="A", " Add ", IF(G34="D"," Deduct ",""))) &amp; "  "&amp;F34&amp;"  "&amp;D34</f>
        <v xml:space="preserve">          </v>
      </c>
      <c r="C222" s="185"/>
      <c r="D222" s="185"/>
      <c r="E222" s="185"/>
      <c r="F222" s="185"/>
      <c r="G222" s="185"/>
      <c r="H222" s="185"/>
      <c r="I222" s="38" t="s">
        <v>33</v>
      </c>
      <c r="J222" s="186"/>
      <c r="K222" s="187"/>
    </row>
    <row r="223" spans="1:11" x14ac:dyDescent="0.2">
      <c r="A223" s="172"/>
      <c r="B223" s="188"/>
      <c r="C223" s="188"/>
      <c r="D223" s="188"/>
      <c r="E223" s="188"/>
      <c r="F223" s="188"/>
      <c r="G223" s="188"/>
      <c r="H223" s="188"/>
      <c r="I223" s="188"/>
      <c r="J223" s="188"/>
      <c r="K223" s="188"/>
    </row>
    <row r="224" spans="1:11" x14ac:dyDescent="0.2">
      <c r="A224" s="172"/>
      <c r="B224" s="188"/>
      <c r="C224" s="188"/>
      <c r="D224" s="188"/>
      <c r="E224" s="188"/>
      <c r="F224" s="188"/>
      <c r="G224" s="188"/>
      <c r="H224" s="188"/>
      <c r="I224" s="188"/>
      <c r="J224" s="188"/>
      <c r="K224" s="188"/>
    </row>
    <row r="225" spans="1:11" x14ac:dyDescent="0.2">
      <c r="A225" s="172"/>
      <c r="B225" s="188"/>
      <c r="C225" s="188"/>
      <c r="D225" s="188"/>
      <c r="E225" s="188"/>
      <c r="F225" s="188"/>
      <c r="G225" s="188"/>
      <c r="H225" s="188"/>
      <c r="I225" s="188"/>
      <c r="J225" s="188"/>
      <c r="K225" s="188"/>
    </row>
    <row r="226" spans="1:11" x14ac:dyDescent="0.2">
      <c r="A226" s="172"/>
      <c r="B226" s="188"/>
      <c r="C226" s="188"/>
      <c r="D226" s="188"/>
      <c r="E226" s="188"/>
      <c r="F226" s="188"/>
      <c r="G226" s="188"/>
      <c r="H226" s="188"/>
      <c r="I226" s="188"/>
      <c r="J226" s="188"/>
      <c r="K226" s="188"/>
    </row>
    <row r="227" spans="1:11" ht="13.5" thickBot="1" x14ac:dyDescent="0.25">
      <c r="A227" s="173"/>
      <c r="B227" s="189"/>
      <c r="C227" s="189"/>
      <c r="D227" s="189"/>
      <c r="E227" s="189"/>
      <c r="F227" s="189"/>
      <c r="G227" s="189"/>
      <c r="H227" s="189"/>
      <c r="I227" s="189"/>
      <c r="J227" s="189"/>
      <c r="K227" s="189"/>
    </row>
    <row r="228" spans="1:11" x14ac:dyDescent="0.2">
      <c r="A228" s="40" t="str">
        <f>IF(A$35&lt;&gt;"",A$35,"")</f>
        <v/>
      </c>
      <c r="B228" s="184" t="str">
        <f>C35&amp;"      "&amp;(IF(G35="A", " Add ", IF(G35="D"," Deduct ",""))) &amp; "  "&amp;F35&amp;"  "&amp;D35</f>
        <v xml:space="preserve">          </v>
      </c>
      <c r="C228" s="185"/>
      <c r="D228" s="185"/>
      <c r="E228" s="185"/>
      <c r="F228" s="185"/>
      <c r="G228" s="185"/>
      <c r="H228" s="185"/>
      <c r="I228" s="38" t="s">
        <v>33</v>
      </c>
      <c r="J228" s="186"/>
      <c r="K228" s="187"/>
    </row>
    <row r="229" spans="1:11" x14ac:dyDescent="0.2">
      <c r="A229" s="172"/>
      <c r="B229" s="188"/>
      <c r="C229" s="188"/>
      <c r="D229" s="188"/>
      <c r="E229" s="188"/>
      <c r="F229" s="188"/>
      <c r="G229" s="188"/>
      <c r="H229" s="188"/>
      <c r="I229" s="188"/>
      <c r="J229" s="188"/>
      <c r="K229" s="188"/>
    </row>
    <row r="230" spans="1:11" x14ac:dyDescent="0.2">
      <c r="A230" s="172"/>
      <c r="B230" s="188"/>
      <c r="C230" s="188"/>
      <c r="D230" s="188"/>
      <c r="E230" s="188"/>
      <c r="F230" s="188"/>
      <c r="G230" s="188"/>
      <c r="H230" s="188"/>
      <c r="I230" s="188"/>
      <c r="J230" s="188"/>
      <c r="K230" s="188"/>
    </row>
    <row r="231" spans="1:11" x14ac:dyDescent="0.2">
      <c r="A231" s="172"/>
      <c r="B231" s="188"/>
      <c r="C231" s="188"/>
      <c r="D231" s="188"/>
      <c r="E231" s="188"/>
      <c r="F231" s="188"/>
      <c r="G231" s="188"/>
      <c r="H231" s="188"/>
      <c r="I231" s="188"/>
      <c r="J231" s="188"/>
      <c r="K231" s="188"/>
    </row>
    <row r="232" spans="1:11" x14ac:dyDescent="0.2">
      <c r="A232" s="172"/>
      <c r="B232" s="188"/>
      <c r="C232" s="188"/>
      <c r="D232" s="188"/>
      <c r="E232" s="188"/>
      <c r="F232" s="188"/>
      <c r="G232" s="188"/>
      <c r="H232" s="188"/>
      <c r="I232" s="188"/>
      <c r="J232" s="188"/>
      <c r="K232" s="188"/>
    </row>
    <row r="233" spans="1:11" ht="13.5" thickBot="1" x14ac:dyDescent="0.25">
      <c r="A233" s="173"/>
      <c r="B233" s="189"/>
      <c r="C233" s="189"/>
      <c r="D233" s="189"/>
      <c r="E233" s="189"/>
      <c r="F233" s="189"/>
      <c r="G233" s="189"/>
      <c r="H233" s="189"/>
      <c r="I233" s="189"/>
      <c r="J233" s="189"/>
      <c r="K233" s="189"/>
    </row>
    <row r="234" spans="1:11" x14ac:dyDescent="0.2">
      <c r="A234" s="40"/>
      <c r="B234" s="184"/>
      <c r="C234" s="185"/>
      <c r="D234" s="185"/>
      <c r="E234" s="185"/>
      <c r="F234" s="185"/>
      <c r="G234" s="185"/>
      <c r="H234" s="185"/>
      <c r="I234" s="38" t="s">
        <v>33</v>
      </c>
      <c r="J234" s="186"/>
      <c r="K234" s="187"/>
    </row>
    <row r="235" spans="1:11" x14ac:dyDescent="0.2">
      <c r="A235" s="172"/>
      <c r="B235" s="188"/>
      <c r="C235" s="188"/>
      <c r="D235" s="188"/>
      <c r="E235" s="188"/>
      <c r="F235" s="188"/>
      <c r="G235" s="188"/>
      <c r="H235" s="188"/>
      <c r="I235" s="188"/>
      <c r="J235" s="188"/>
      <c r="K235" s="188"/>
    </row>
    <row r="236" spans="1:11" x14ac:dyDescent="0.2">
      <c r="A236" s="172"/>
      <c r="B236" s="188"/>
      <c r="C236" s="188"/>
      <c r="D236" s="188"/>
      <c r="E236" s="188"/>
      <c r="F236" s="188"/>
      <c r="G236" s="188"/>
      <c r="H236" s="188"/>
      <c r="I236" s="188"/>
      <c r="J236" s="188"/>
      <c r="K236" s="188"/>
    </row>
    <row r="237" spans="1:11" x14ac:dyDescent="0.2">
      <c r="A237" s="172"/>
      <c r="B237" s="188"/>
      <c r="C237" s="188"/>
      <c r="D237" s="188"/>
      <c r="E237" s="188"/>
      <c r="F237" s="188"/>
      <c r="G237" s="188"/>
      <c r="H237" s="188"/>
      <c r="I237" s="188"/>
      <c r="J237" s="188"/>
      <c r="K237" s="188"/>
    </row>
    <row r="238" spans="1:11" x14ac:dyDescent="0.2">
      <c r="A238" s="172"/>
      <c r="B238" s="188"/>
      <c r="C238" s="188"/>
      <c r="D238" s="188"/>
      <c r="E238" s="188"/>
      <c r="F238" s="188"/>
      <c r="G238" s="188"/>
      <c r="H238" s="188"/>
      <c r="I238" s="188"/>
      <c r="J238" s="188"/>
      <c r="K238" s="188"/>
    </row>
    <row r="239" spans="1:11" ht="13.5" thickBot="1" x14ac:dyDescent="0.25">
      <c r="A239" s="173"/>
      <c r="B239" s="189"/>
      <c r="C239" s="189"/>
      <c r="D239" s="189"/>
      <c r="E239" s="189"/>
      <c r="F239" s="189"/>
      <c r="G239" s="189"/>
      <c r="H239" s="189"/>
      <c r="I239" s="189"/>
      <c r="J239" s="189"/>
      <c r="K239" s="189"/>
    </row>
    <row r="240" spans="1:11" x14ac:dyDescent="0.2">
      <c r="A240" s="40"/>
      <c r="B240" s="184" t="str">
        <f>C179&amp;"      "&amp;(IF(G179="A", " Add ", IF(G179="D"," Deduct ",""))) &amp; "  "&amp;F179&amp;"  "&amp;D179</f>
        <v xml:space="preserve">          </v>
      </c>
      <c r="C240" s="185"/>
      <c r="D240" s="185"/>
      <c r="E240" s="185"/>
      <c r="F240" s="185"/>
      <c r="G240" s="185"/>
      <c r="H240" s="185"/>
      <c r="I240" s="38" t="s">
        <v>33</v>
      </c>
      <c r="J240" s="186"/>
      <c r="K240" s="187"/>
    </row>
    <row r="241" spans="1:11" x14ac:dyDescent="0.2">
      <c r="A241" s="172"/>
      <c r="B241" s="188"/>
      <c r="C241" s="188"/>
      <c r="D241" s="188"/>
      <c r="E241" s="188"/>
      <c r="F241" s="188"/>
      <c r="G241" s="188"/>
      <c r="H241" s="188"/>
      <c r="I241" s="188"/>
      <c r="J241" s="188"/>
      <c r="K241" s="188"/>
    </row>
    <row r="242" spans="1:11" x14ac:dyDescent="0.2">
      <c r="A242" s="172"/>
      <c r="B242" s="188"/>
      <c r="C242" s="188"/>
      <c r="D242" s="188"/>
      <c r="E242" s="188"/>
      <c r="F242" s="188"/>
      <c r="G242" s="188"/>
      <c r="H242" s="188"/>
      <c r="I242" s="188"/>
      <c r="J242" s="188"/>
      <c r="K242" s="188"/>
    </row>
    <row r="243" spans="1:11" x14ac:dyDescent="0.2">
      <c r="A243" s="172"/>
      <c r="B243" s="188"/>
      <c r="C243" s="188"/>
      <c r="D243" s="188"/>
      <c r="E243" s="188"/>
      <c r="F243" s="188"/>
      <c r="G243" s="188"/>
      <c r="H243" s="188"/>
      <c r="I243" s="188"/>
      <c r="J243" s="188"/>
      <c r="K243" s="188"/>
    </row>
    <row r="244" spans="1:11" x14ac:dyDescent="0.2">
      <c r="A244" s="172"/>
      <c r="B244" s="188"/>
      <c r="C244" s="188"/>
      <c r="D244" s="188"/>
      <c r="E244" s="188"/>
      <c r="F244" s="188"/>
      <c r="G244" s="188"/>
      <c r="H244" s="188"/>
      <c r="I244" s="188"/>
      <c r="J244" s="188"/>
      <c r="K244" s="188"/>
    </row>
    <row r="245" spans="1:11" ht="13.5" thickBot="1" x14ac:dyDescent="0.25">
      <c r="A245" s="173"/>
      <c r="B245" s="189"/>
      <c r="C245" s="189"/>
      <c r="D245" s="189"/>
      <c r="E245" s="189"/>
      <c r="F245" s="189"/>
      <c r="G245" s="189"/>
      <c r="H245" s="189"/>
      <c r="I245" s="189"/>
      <c r="J245" s="189"/>
      <c r="K245" s="189"/>
    </row>
    <row r="246" spans="1:11" x14ac:dyDescent="0.2">
      <c r="A246" s="40"/>
      <c r="B246" s="184" t="str">
        <f>C185&amp;"      "&amp;(IF(G185="A", " Add ", IF(G185="D"," Deduct ",""))) &amp; "  "&amp;F185&amp;"  "&amp;D185</f>
        <v xml:space="preserve">          </v>
      </c>
      <c r="C246" s="185"/>
      <c r="D246" s="185"/>
      <c r="E246" s="185"/>
      <c r="F246" s="185"/>
      <c r="G246" s="185"/>
      <c r="H246" s="185"/>
      <c r="I246" s="38" t="s">
        <v>33</v>
      </c>
      <c r="J246" s="186"/>
      <c r="K246" s="187"/>
    </row>
    <row r="247" spans="1:11" x14ac:dyDescent="0.2">
      <c r="A247" s="172"/>
      <c r="B247" s="188" t="s">
        <v>15</v>
      </c>
      <c r="C247" s="188"/>
      <c r="D247" s="188"/>
      <c r="E247" s="188"/>
      <c r="F247" s="188"/>
      <c r="G247" s="188"/>
      <c r="H247" s="188"/>
      <c r="I247" s="188"/>
      <c r="J247" s="188"/>
      <c r="K247" s="188"/>
    </row>
    <row r="248" spans="1:11" x14ac:dyDescent="0.2">
      <c r="A248" s="172"/>
      <c r="B248" s="188"/>
      <c r="C248" s="188"/>
      <c r="D248" s="188"/>
      <c r="E248" s="188"/>
      <c r="F248" s="188"/>
      <c r="G248" s="188"/>
      <c r="H248" s="188"/>
      <c r="I248" s="188"/>
      <c r="J248" s="188"/>
      <c r="K248" s="188"/>
    </row>
    <row r="249" spans="1:11" x14ac:dyDescent="0.2">
      <c r="A249" s="172"/>
      <c r="B249" s="188"/>
      <c r="C249" s="188"/>
      <c r="D249" s="188"/>
      <c r="E249" s="188"/>
      <c r="F249" s="188"/>
      <c r="G249" s="188"/>
      <c r="H249" s="188"/>
      <c r="I249" s="188"/>
      <c r="J249" s="188"/>
      <c r="K249" s="188"/>
    </row>
    <row r="250" spans="1:11" x14ac:dyDescent="0.2">
      <c r="A250" s="172"/>
      <c r="B250" s="188"/>
      <c r="C250" s="188"/>
      <c r="D250" s="188"/>
      <c r="E250" s="188"/>
      <c r="F250" s="188"/>
      <c r="G250" s="188"/>
      <c r="H250" s="188"/>
      <c r="I250" s="188"/>
      <c r="J250" s="188"/>
      <c r="K250" s="188"/>
    </row>
    <row r="251" spans="1:11" ht="13.5" thickBot="1" x14ac:dyDescent="0.25">
      <c r="A251" s="173"/>
      <c r="B251" s="189"/>
      <c r="C251" s="189"/>
      <c r="D251" s="189"/>
      <c r="E251" s="189"/>
      <c r="F251" s="189"/>
      <c r="G251" s="189"/>
      <c r="H251" s="189"/>
      <c r="I251" s="189"/>
      <c r="J251" s="189"/>
      <c r="K251" s="189"/>
    </row>
  </sheetData>
  <sheetProtection sheet="1" objects="1" scenarios="1" selectLockedCells="1"/>
  <mergeCells count="297">
    <mergeCell ref="M6:U6"/>
    <mergeCell ref="A7:B7"/>
    <mergeCell ref="I7:K7"/>
    <mergeCell ref="A8:B8"/>
    <mergeCell ref="C8:G8"/>
    <mergeCell ref="I8:K8"/>
    <mergeCell ref="D1:G1"/>
    <mergeCell ref="D5:H5"/>
    <mergeCell ref="J5:K5"/>
    <mergeCell ref="A6:B6"/>
    <mergeCell ref="D6:G6"/>
    <mergeCell ref="I6:K6"/>
    <mergeCell ref="D14:E14"/>
    <mergeCell ref="J14:K14"/>
    <mergeCell ref="D15:E15"/>
    <mergeCell ref="J15:K15"/>
    <mergeCell ref="D16:E16"/>
    <mergeCell ref="J16:K16"/>
    <mergeCell ref="C9:G9"/>
    <mergeCell ref="I9:K9"/>
    <mergeCell ref="A10:B10"/>
    <mergeCell ref="C10:G10"/>
    <mergeCell ref="I10:K10"/>
    <mergeCell ref="C11:G11"/>
    <mergeCell ref="I11:K11"/>
    <mergeCell ref="D20:E20"/>
    <mergeCell ref="J20:K20"/>
    <mergeCell ref="D21:E21"/>
    <mergeCell ref="J21:K21"/>
    <mergeCell ref="D22:E22"/>
    <mergeCell ref="J22:K22"/>
    <mergeCell ref="D17:E17"/>
    <mergeCell ref="J17:K17"/>
    <mergeCell ref="D18:E18"/>
    <mergeCell ref="J18:K18"/>
    <mergeCell ref="D19:E19"/>
    <mergeCell ref="J19:K19"/>
    <mergeCell ref="D26:E26"/>
    <mergeCell ref="J26:K26"/>
    <mergeCell ref="D27:E27"/>
    <mergeCell ref="J27:K27"/>
    <mergeCell ref="D28:E28"/>
    <mergeCell ref="J28:K28"/>
    <mergeCell ref="D23:E23"/>
    <mergeCell ref="J23:K23"/>
    <mergeCell ref="D24:E24"/>
    <mergeCell ref="J24:K24"/>
    <mergeCell ref="D25:E25"/>
    <mergeCell ref="J25:K25"/>
    <mergeCell ref="D32:E32"/>
    <mergeCell ref="J32:K32"/>
    <mergeCell ref="D33:E33"/>
    <mergeCell ref="J33:K33"/>
    <mergeCell ref="D34:E34"/>
    <mergeCell ref="J34:K34"/>
    <mergeCell ref="D29:E29"/>
    <mergeCell ref="J29:K29"/>
    <mergeCell ref="D30:E30"/>
    <mergeCell ref="J30:K30"/>
    <mergeCell ref="D31:E31"/>
    <mergeCell ref="J31:K31"/>
    <mergeCell ref="D35:E35"/>
    <mergeCell ref="J35:K35"/>
    <mergeCell ref="M35:V35"/>
    <mergeCell ref="A36:B36"/>
    <mergeCell ref="D36:E36"/>
    <mergeCell ref="H36:H37"/>
    <mergeCell ref="J36:K36"/>
    <mergeCell ref="L36:L40"/>
    <mergeCell ref="M36:V40"/>
    <mergeCell ref="A37:B37"/>
    <mergeCell ref="A40:C40"/>
    <mergeCell ref="H40:H41"/>
    <mergeCell ref="J40:K40"/>
    <mergeCell ref="J41:K41"/>
    <mergeCell ref="D42:K42"/>
    <mergeCell ref="M42:V42"/>
    <mergeCell ref="D37:G37"/>
    <mergeCell ref="J37:K37"/>
    <mergeCell ref="A38:B38"/>
    <mergeCell ref="D38:G38"/>
    <mergeCell ref="H38:H39"/>
    <mergeCell ref="J38:K38"/>
    <mergeCell ref="A39:G39"/>
    <mergeCell ref="J39:K39"/>
    <mergeCell ref="D45:E45"/>
    <mergeCell ref="F45:H45"/>
    <mergeCell ref="I45:K45"/>
    <mergeCell ref="D46:E46"/>
    <mergeCell ref="F46:H46"/>
    <mergeCell ref="I46:K46"/>
    <mergeCell ref="D43:E43"/>
    <mergeCell ref="F43:H43"/>
    <mergeCell ref="I43:K43"/>
    <mergeCell ref="D44:E44"/>
    <mergeCell ref="F44:H44"/>
    <mergeCell ref="I44:K44"/>
    <mergeCell ref="D49:E49"/>
    <mergeCell ref="F49:H49"/>
    <mergeCell ref="I49:K49"/>
    <mergeCell ref="D50:E50"/>
    <mergeCell ref="F50:H50"/>
    <mergeCell ref="I50:K50"/>
    <mergeCell ref="D47:E47"/>
    <mergeCell ref="F47:H47"/>
    <mergeCell ref="I47:K47"/>
    <mergeCell ref="D48:E48"/>
    <mergeCell ref="F48:H48"/>
    <mergeCell ref="I48:K48"/>
    <mergeCell ref="D53:E53"/>
    <mergeCell ref="F53:H53"/>
    <mergeCell ref="I53:K53"/>
    <mergeCell ref="D54:E54"/>
    <mergeCell ref="F54:H54"/>
    <mergeCell ref="I54:K54"/>
    <mergeCell ref="D51:E51"/>
    <mergeCell ref="F51:H51"/>
    <mergeCell ref="I51:K51"/>
    <mergeCell ref="D52:E52"/>
    <mergeCell ref="F52:H52"/>
    <mergeCell ref="I52:K52"/>
    <mergeCell ref="D57:E57"/>
    <mergeCell ref="F57:H57"/>
    <mergeCell ref="I57:K57"/>
    <mergeCell ref="D58:E58"/>
    <mergeCell ref="F58:H58"/>
    <mergeCell ref="I58:K58"/>
    <mergeCell ref="D55:E55"/>
    <mergeCell ref="F55:H55"/>
    <mergeCell ref="I55:K55"/>
    <mergeCell ref="D56:E56"/>
    <mergeCell ref="F56:H56"/>
    <mergeCell ref="I56:K56"/>
    <mergeCell ref="A66:B66"/>
    <mergeCell ref="I66:K66"/>
    <mergeCell ref="A67:B67"/>
    <mergeCell ref="C67:G67"/>
    <mergeCell ref="I67:K67"/>
    <mergeCell ref="A68:B68"/>
    <mergeCell ref="C68:G68"/>
    <mergeCell ref="I68:K68"/>
    <mergeCell ref="D59:G59"/>
    <mergeCell ref="D63:H63"/>
    <mergeCell ref="J63:K63"/>
    <mergeCell ref="A64:B64"/>
    <mergeCell ref="I64:K64"/>
    <mergeCell ref="A65:B65"/>
    <mergeCell ref="I65:K65"/>
    <mergeCell ref="B74:H74"/>
    <mergeCell ref="J74:K74"/>
    <mergeCell ref="A75:A79"/>
    <mergeCell ref="B75:K79"/>
    <mergeCell ref="B80:H80"/>
    <mergeCell ref="J80:K80"/>
    <mergeCell ref="A69:B69"/>
    <mergeCell ref="C69:G69"/>
    <mergeCell ref="I69:K69"/>
    <mergeCell ref="C70:G70"/>
    <mergeCell ref="A72:K72"/>
    <mergeCell ref="B73:K73"/>
    <mergeCell ref="B92:H92"/>
    <mergeCell ref="J92:K92"/>
    <mergeCell ref="A93:A97"/>
    <mergeCell ref="B93:K97"/>
    <mergeCell ref="B98:H98"/>
    <mergeCell ref="J98:K98"/>
    <mergeCell ref="A81:A85"/>
    <mergeCell ref="B81:K85"/>
    <mergeCell ref="B86:H86"/>
    <mergeCell ref="J86:K86"/>
    <mergeCell ref="A87:A91"/>
    <mergeCell ref="B87:K91"/>
    <mergeCell ref="B110:H110"/>
    <mergeCell ref="J110:K110"/>
    <mergeCell ref="A111:A115"/>
    <mergeCell ref="B111:K115"/>
    <mergeCell ref="B116:H116"/>
    <mergeCell ref="J116:K116"/>
    <mergeCell ref="A99:A103"/>
    <mergeCell ref="B99:K103"/>
    <mergeCell ref="B104:H104"/>
    <mergeCell ref="J104:K104"/>
    <mergeCell ref="A105:A109"/>
    <mergeCell ref="B105:K109"/>
    <mergeCell ref="A130:B130"/>
    <mergeCell ref="I130:K130"/>
    <mergeCell ref="A131:B131"/>
    <mergeCell ref="I131:K131"/>
    <mergeCell ref="A132:B132"/>
    <mergeCell ref="C132:G132"/>
    <mergeCell ref="I132:K132"/>
    <mergeCell ref="A117:A121"/>
    <mergeCell ref="B117:K121"/>
    <mergeCell ref="D124:G124"/>
    <mergeCell ref="D128:H128"/>
    <mergeCell ref="J128:K128"/>
    <mergeCell ref="A129:B129"/>
    <mergeCell ref="I129:K129"/>
    <mergeCell ref="C135:G135"/>
    <mergeCell ref="A136:B136"/>
    <mergeCell ref="C136:K136"/>
    <mergeCell ref="A137:K137"/>
    <mergeCell ref="B138:K138"/>
    <mergeCell ref="B139:H139"/>
    <mergeCell ref="J139:K139"/>
    <mergeCell ref="A133:B133"/>
    <mergeCell ref="C133:G133"/>
    <mergeCell ref="I133:K133"/>
    <mergeCell ref="A134:B134"/>
    <mergeCell ref="C134:G134"/>
    <mergeCell ref="I134:K134"/>
    <mergeCell ref="B151:H151"/>
    <mergeCell ref="J151:K151"/>
    <mergeCell ref="A152:A156"/>
    <mergeCell ref="B152:K156"/>
    <mergeCell ref="B157:H157"/>
    <mergeCell ref="J157:K157"/>
    <mergeCell ref="A140:A144"/>
    <mergeCell ref="B140:K144"/>
    <mergeCell ref="B145:H145"/>
    <mergeCell ref="J145:K145"/>
    <mergeCell ref="A146:A150"/>
    <mergeCell ref="B146:K150"/>
    <mergeCell ref="B169:H169"/>
    <mergeCell ref="J169:K169"/>
    <mergeCell ref="A170:A174"/>
    <mergeCell ref="B170:K174"/>
    <mergeCell ref="B175:H175"/>
    <mergeCell ref="J175:K175"/>
    <mergeCell ref="A158:A162"/>
    <mergeCell ref="B158:K162"/>
    <mergeCell ref="B163:H163"/>
    <mergeCell ref="J163:K163"/>
    <mergeCell ref="A164:A168"/>
    <mergeCell ref="B164:K168"/>
    <mergeCell ref="D189:G189"/>
    <mergeCell ref="D193:H193"/>
    <mergeCell ref="J193:K193"/>
    <mergeCell ref="A194:B194"/>
    <mergeCell ref="I194:K194"/>
    <mergeCell ref="A195:B195"/>
    <mergeCell ref="I195:K195"/>
    <mergeCell ref="A176:A180"/>
    <mergeCell ref="B176:K180"/>
    <mergeCell ref="B181:H181"/>
    <mergeCell ref="J181:K181"/>
    <mergeCell ref="A182:A186"/>
    <mergeCell ref="B182:K186"/>
    <mergeCell ref="A199:B199"/>
    <mergeCell ref="C199:G199"/>
    <mergeCell ref="I199:K199"/>
    <mergeCell ref="C200:G200"/>
    <mergeCell ref="A201:B201"/>
    <mergeCell ref="C201:K201"/>
    <mergeCell ref="A196:B196"/>
    <mergeCell ref="I196:K196"/>
    <mergeCell ref="A197:B197"/>
    <mergeCell ref="C197:G197"/>
    <mergeCell ref="I197:K197"/>
    <mergeCell ref="A198:B198"/>
    <mergeCell ref="C198:G198"/>
    <mergeCell ref="I198:K198"/>
    <mergeCell ref="J210:K210"/>
    <mergeCell ref="A211:A215"/>
    <mergeCell ref="B211:K215"/>
    <mergeCell ref="B216:H216"/>
    <mergeCell ref="J216:K216"/>
    <mergeCell ref="A202:K202"/>
    <mergeCell ref="B203:K203"/>
    <mergeCell ref="B204:H204"/>
    <mergeCell ref="J204:K204"/>
    <mergeCell ref="A205:A209"/>
    <mergeCell ref="B205:K209"/>
    <mergeCell ref="B246:H246"/>
    <mergeCell ref="J246:K246"/>
    <mergeCell ref="A247:A251"/>
    <mergeCell ref="B247:K251"/>
    <mergeCell ref="A13:H13"/>
    <mergeCell ref="A235:A239"/>
    <mergeCell ref="B235:K239"/>
    <mergeCell ref="B240:H240"/>
    <mergeCell ref="J240:K240"/>
    <mergeCell ref="A241:A245"/>
    <mergeCell ref="B241:K245"/>
    <mergeCell ref="B228:H228"/>
    <mergeCell ref="J228:K228"/>
    <mergeCell ref="A229:A233"/>
    <mergeCell ref="B229:K233"/>
    <mergeCell ref="B234:H234"/>
    <mergeCell ref="J234:K234"/>
    <mergeCell ref="A217:A221"/>
    <mergeCell ref="B217:K221"/>
    <mergeCell ref="B222:H222"/>
    <mergeCell ref="J222:K222"/>
    <mergeCell ref="A223:A227"/>
    <mergeCell ref="B223:K227"/>
    <mergeCell ref="B210:H210"/>
  </mergeCells>
  <dataValidations count="2">
    <dataValidation type="list" allowBlank="1" showInputMessage="1" showErrorMessage="1" sqref="G15:G35">
      <formula1>$N$2:$N$3</formula1>
    </dataValidation>
    <dataValidation type="list" allowBlank="1" showInputMessage="1" showErrorMessage="1" sqref="A14 A13:H13">
      <formula1>$N$7:$N$9</formula1>
    </dataValidation>
  </dataValidations>
  <printOptions horizontalCentered="1"/>
  <pageMargins left="0.5" right="0.5" top="0.5" bottom="0.5" header="0" footer="0.5"/>
  <pageSetup scale="80" orientation="portrait" horizontalDpi="300" verticalDpi="300" r:id="rId1"/>
  <headerFooter>
    <oddFooter xml:space="preserve">&amp;L&amp;8Printed &amp;D&amp;R&amp;8 AER 51 (Rev. 02/14/18)     </oddFooter>
  </headerFooter>
  <rowBreaks count="3" manualBreakCount="3">
    <brk id="58" max="10" man="1"/>
    <brk id="123" max="10" man="1"/>
    <brk id="188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4</xdr:col>
                    <xdr:colOff>333375</xdr:colOff>
                    <xdr:row>5</xdr:row>
                    <xdr:rowOff>66675</xdr:rowOff>
                  </from>
                  <to>
                    <xdr:col>5</xdr:col>
                    <xdr:colOff>333375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5</xdr:col>
                    <xdr:colOff>447675</xdr:colOff>
                    <xdr:row>5</xdr:row>
                    <xdr:rowOff>66675</xdr:rowOff>
                  </from>
                  <to>
                    <xdr:col>6</xdr:col>
                    <xdr:colOff>47625</xdr:colOff>
                    <xdr:row>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79EEE4155DF4914B876391AA8A8C0ED7" ma:contentTypeVersion="4" ma:contentTypeDescription="Fill out this form." ma:contentTypeScope="" ma:versionID="445abd814d81197f69f63f9fc8a6f5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6fd24c868e9417ced4e8ef2b5c0468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  <xsd:element ref="ns1:ShowCombin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  <xsd:element name="ShowCombineView" ma:index="12" nillable="true" ma:displayName="Show Combine View" ma:hidden="true" ma:internalName="ShowCombineView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ShowCombine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C0F89BA-4258-418F-ACB1-2C07C7CD11AC}"/>
</file>

<file path=customXml/itemProps2.xml><?xml version="1.0" encoding="utf-8"?>
<ds:datastoreItem xmlns:ds="http://schemas.openxmlformats.org/officeDocument/2006/customXml" ds:itemID="{28E73150-6801-422E-88F1-C32E1BD7D234}"/>
</file>

<file path=customXml/itemProps3.xml><?xml version="1.0" encoding="utf-8"?>
<ds:datastoreItem xmlns:ds="http://schemas.openxmlformats.org/officeDocument/2006/customXml" ds:itemID="{1B370DB6-1EEF-43BA-BEAC-E5BFF6534A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Sheet 1 (do not copy)</vt:lpstr>
      <vt:lpstr>Sheet 2 (for copies)</vt:lpstr>
      <vt:lpstr>Instructions!Print_Area</vt:lpstr>
      <vt:lpstr>'Sheet 1 (do not copy)'!Print_Area</vt:lpstr>
      <vt:lpstr>'Sheet 2 (for copies)'!Print_Area</vt:lpstr>
    </vt:vector>
  </TitlesOfParts>
  <Company>IDOT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Authorization of Contract Changes</dc:title>
  <dc:subject>AER 51</dc:subject>
  <dc:creator>IDOT</dc:creator>
  <cp:lastModifiedBy>luigsj</cp:lastModifiedBy>
  <cp:lastPrinted>2018-01-31T19:57:30Z</cp:lastPrinted>
  <dcterms:created xsi:type="dcterms:W3CDTF">2001-10-16T12:31:39Z</dcterms:created>
  <dcterms:modified xsi:type="dcterms:W3CDTF">2018-02-14T19:03:48Z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ady to Convert to Web">
    <vt:bool>false</vt:bool>
  </property>
  <property fmtid="{D5CDD505-2E9C-101B-9397-08002B2CF9AE}" pid="3" name="Status">
    <vt:lpwstr>Ready to Post</vt:lpwstr>
  </property>
  <property fmtid="{D5CDD505-2E9C-101B-9397-08002B2CF9AE}" pid="4" name="ContentTypeId">
    <vt:lpwstr>0x0101010079EEE4155DF4914B876391AA8A8C0ED7</vt:lpwstr>
  </property>
  <property fmtid="{D5CDD505-2E9C-101B-9397-08002B2CF9AE}" pid="5" name="Document Title">
    <vt:lpwstr>Authorization of Contract Changes</vt:lpwstr>
  </property>
</Properties>
</file>